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 PREV. COLL. SALUTE UMANA_\"/>
    </mc:Choice>
  </mc:AlternateContent>
  <bookViews>
    <workbookView xWindow="-105" yWindow="-105" windowWidth="23250" windowHeight="12570"/>
  </bookViews>
  <sheets>
    <sheet name="FOGLIO 1" sheetId="4" r:id="rId1"/>
    <sheet name="2019" sheetId="5" r:id="rId2"/>
    <sheet name="2020" sheetId="6" r:id="rId3"/>
    <sheet name="2021" sheetId="7" r:id="rId4"/>
    <sheet name="2022" sheetId="8" r:id="rId5"/>
    <sheet name="2023" sheetId="9" r:id="rId6"/>
  </sheets>
  <definedNames>
    <definedName name="_xlnm.Print_Area" localSheetId="0">'FOGLIO 1'!$A$1:$I$46</definedName>
    <definedName name="_xlnm.Print_Titles" localSheetId="0">'FOGLIO 1'!$1:$11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9" i="9" l="1"/>
  <c r="F16" i="9"/>
  <c r="N19" i="9" s="1"/>
  <c r="F20" i="8"/>
  <c r="F29" i="7"/>
  <c r="G39" i="6"/>
  <c r="E39" i="5"/>
  <c r="E22" i="4" l="1"/>
  <c r="F21" i="4" s="1"/>
  <c r="E33" i="4" l="1"/>
  <c r="F32" i="4" l="1"/>
  <c r="F30" i="4" l="1"/>
  <c r="F18" i="4"/>
  <c r="F31" i="4" l="1"/>
  <c r="F29" i="4" l="1"/>
  <c r="F28" i="4"/>
  <c r="F34" i="4" l="1"/>
  <c r="F13" i="4"/>
  <c r="F14" i="4"/>
  <c r="F15" i="4"/>
  <c r="F16" i="4"/>
  <c r="F17" i="4"/>
  <c r="F19" i="4"/>
  <c r="F20" i="4"/>
  <c r="F23" i="4" l="1"/>
</calcChain>
</file>

<file path=xl/sharedStrings.xml><?xml version="1.0" encoding="utf-8"?>
<sst xmlns="http://schemas.openxmlformats.org/spreadsheetml/2006/main" count="619" uniqueCount="113">
  <si>
    <t>VALUTAZIONE DELLA PERFORMANCE DELLA DIRIGENZA AZIENDALE :  AREA MEDICA E SANITARIA</t>
  </si>
  <si>
    <t xml:space="preserve">Periodo valutato </t>
  </si>
  <si>
    <t>COGNOME E NOME</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</si>
  <si>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</si>
  <si>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</si>
  <si>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</si>
  <si>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</si>
  <si>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</si>
  <si>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</si>
  <si>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</si>
  <si>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</si>
  <si>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</si>
  <si>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</si>
  <si>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</si>
  <si>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</si>
  <si>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</si>
  <si>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</si>
  <si>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TOTALE PESO DELL' INDICATORE</t>
  </si>
  <si>
    <t>TOTALE PESO PONDERATO DELL' INDICATORE</t>
  </si>
  <si>
    <t>NOTE DELLA DIREZIONE STRATEGICA IN FASE DI NEGOZIAZIONE:</t>
  </si>
  <si>
    <t>di Prevenzione Collettiva della Salute Umana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</si>
  <si>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</si>
  <si>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Dirigente Responsabile UOSD</t>
  </si>
  <si>
    <t>UOSD Medicina dello Sport</t>
  </si>
  <si>
    <t>tempi di attesa (gg.30 prime visite-gg.60 prest strum.) - n.liste di attesa critiche</t>
  </si>
  <si>
    <t xml:space="preserve">n.prestazioni MDS effettuate in orario di servizio </t>
  </si>
  <si>
    <t>COORDINAMENTO ATTIVITA' SU BASE ASP</t>
  </si>
  <si>
    <t>n.riunioni di coordinamento</t>
  </si>
  <si>
    <t xml:space="preserve">AZIONI DI SENSIBILIZZAZIONE VERSO LE TEMATICHE DI MEDICINA SPORTIVA (LOTTA AL DOPING, STILI DI VITA, ECC.) </t>
  </si>
  <si>
    <t>n.incontri in ambito scolastico o associazioni sportive</t>
  </si>
  <si>
    <t xml:space="preserve">NOTE DEL DIRETTORE/DIRIGENTE RESPONSABILE DELL'U.O. IN FASE DI NEGOZIAZIONE: </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</si>
  <si>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</si>
  <si>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</si>
  <si>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</si>
  <si>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</si>
  <si>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 Monitorare l’efficacia del percorso per il contenimento delle liste di attesa delle prestazioni specialistiche </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</si>
  <si>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t>
  </si>
  <si>
    <t>OBIETTIVI A VALENZA STRATEGICA DEL CENTRO DI RESPONSABILITA' (CDR) (indicatore B art. 17 della parte quarta del regolamento per la valutazione della dirigenza approvato con  DDG n. 53 del 29/01/2019)</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</si>
  <si>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</si>
  <si>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</si>
  <si>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</si>
  <si>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</si>
  <si>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TOTALE PESO DELL 'INDICATORE  OBIETTIVO A VALENZA STRATEGICA</t>
  </si>
  <si>
    <t>TOTALE PESO PONDERATO DELL 'INDICATORE  OBIETTIVO A VALENZA STRATEGICA</t>
  </si>
  <si>
    <t>n.prestazioni MDS-FMSI</t>
  </si>
  <si>
    <t>almeno 3 riunioni/anno</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</si>
  <si>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</si>
  <si>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</si>
  <si>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</si>
  <si>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n. di negatività segnalate dal CdG; n.contestazioni formulate per incompletezza/incongruenza dei dati trasmessi; n.relazioni trasmesse/n.relazioni dovute</t>
  </si>
  <si>
    <t xml:space="preserve">Attuazione degli adempimenti sulla trasparenza previsti nel PTPCT anche in riferimento alla pubblicazione dei dati da pubblicare nella sezione  "Amministrazione Trasparente" del sito web aziendale. </t>
  </si>
  <si>
    <t>almeno 3  incontri/anno</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</si>
  <si>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</si>
  <si>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numero scheda</t>
  </si>
  <si>
    <t>Potenza/Venosa</t>
  </si>
  <si>
    <t xml:space="preserve">PRESIDIO OSPEDALIERO/STRUTTURA TERR.LE: </t>
  </si>
  <si>
    <t>Direttore f.f. Dipartimento di Prevenzione Collettiva della Salute Umana: Dott. SCHETTINO BIAGIO</t>
  </si>
  <si>
    <t xml:space="preserve">1. Relazione con report dati di attività al CdG: n. 2 relazioni con report/anno entro il 15° giorno del mese successivo alla scadenza del I Semestre (Gen-Giu), primi nove mesi (gen-Sett. ), secondo il format fornito dal CdG e pubblicato sul sito web aziendale alla sezione Trasparenza -Controllo di Gestione; 2. Altre relazioni e  report richiesti dal Controllo di Gestione ai fini di monitoraggio delle attività. </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</si>
  <si>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</si>
  <si>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 xml:space="preserve">Risultato atteso </t>
  </si>
  <si>
    <t xml:space="preserve">Risultato conseguito </t>
  </si>
  <si>
    <t>Punteggio indicatore</t>
  </si>
  <si>
    <t>Punteggio ponderato indicatore</t>
  </si>
  <si>
    <r>
      <t xml:space="preserve">PREREQUISITO DI VALUTAZIONE: Il Dirigente partecipa al sistema di valutazione degli obiettivi solo nel caso in cui sia stato assolto il debito informativo declinato nella colonna "Risultato atteso". </t>
    </r>
    <r>
      <rPr>
        <b/>
        <u/>
        <sz val="18"/>
        <rFont val="Calibri"/>
        <family val="2"/>
      </rPr>
      <t>La non ammissione del dirigente al sistema di valutazione equivale a valutazione negativa.</t>
    </r>
  </si>
  <si>
    <t>IL DIRETTORE/ DIRIG.RESP. DEL CDR</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</si>
  <si>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</si>
  <si>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</si>
  <si>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</si>
  <si>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</si>
  <si>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 01.01.2024-31.12.2024</t>
  </si>
  <si>
    <t xml:space="preserve">DISTRIBUZIONE DEL PERCORSO VALUTATIVO  </t>
  </si>
  <si>
    <t>SANGREGORIO MICHELE</t>
  </si>
  <si>
    <t xml:space="preserve">9.  La verifica del rispetto dei tempi di attesa delle prestazioni ambulatoriali esterne sarà effettuata, di norma, sul report liste di attesa di dicembre dell'anno in valutazione </t>
  </si>
  <si>
    <t>Garantire tendenzialmente il volume di visite di medicina dello sport (A,B) anno 2023 da parte del centro di Medicina dello Sport convenzionato FMSI di Potenza (range: +/-5%). prestazioni.</t>
  </si>
  <si>
    <t>Srv_Descrizione</t>
  </si>
  <si>
    <t>Rgm_Desr_Ridotta</t>
  </si>
  <si>
    <t>Uo_Descrizione</t>
  </si>
  <si>
    <t>N Prest</t>
  </si>
  <si>
    <t>Importo</t>
  </si>
  <si>
    <t>Prs_Descrizione</t>
  </si>
  <si>
    <t>Medicina dello Sport</t>
  </si>
  <si>
    <t>Tariff. Naz.</t>
  </si>
  <si>
    <t>§ Medicina dello Sport -  AGONISTICA</t>
  </si>
  <si>
    <t>URINE ESAME CHIMICO FISICO E MICROSCOPICO</t>
  </si>
  <si>
    <t>Valutazione idoneità attività sportiva - Tabella A</t>
  </si>
  <si>
    <t>Valutazione multidimensionale medicina dello sport - Tabella B</t>
  </si>
  <si>
    <t>Visita medicina dello sport</t>
  </si>
  <si>
    <t>§ Medicina dello Sport - Attività AGONISTICA</t>
  </si>
  <si>
    <t>ELETTROCARDIOGRAMMA</t>
  </si>
  <si>
    <t>Valutazione idoneità attività sportiva non agonistica</t>
  </si>
  <si>
    <t>§ Medicina dello Sport - Attività NON AGONISTICA</t>
  </si>
  <si>
    <t>§ Medicina dello Sport - Attvità AGONISTICA</t>
  </si>
  <si>
    <t>§ Medicina dello Sport - NON AGONISTICA</t>
  </si>
  <si>
    <t xml:space="preserve">Medicina dello Sport </t>
  </si>
  <si>
    <t>Medicina dello Sport - 1^ Visita (ALPI)</t>
  </si>
  <si>
    <t>Medicina dello Sport - Test da Sforzo</t>
  </si>
  <si>
    <t>TEST CARDIOVASCOLARE DA SFORZO CON CICLOERGOMETRO</t>
  </si>
  <si>
    <t>Medicina dello Sport 1-  AGONISTICA LPA</t>
  </si>
  <si>
    <t xml:space="preserve">Medicina dello Sport 2- AGONISTICA LPA </t>
  </si>
  <si>
    <t>Medicina dello Sport 2- Prime Visite</t>
  </si>
  <si>
    <t>TEST CARDIOVASCOLARE DA SFORZO CON PEDANA MOBILE</t>
  </si>
  <si>
    <t>Medicina dello Sport 3- NON AGONISTICA LPA</t>
  </si>
  <si>
    <t>COVID - Medicina dello Sport - NON AGONISTICA</t>
  </si>
  <si>
    <t>Medicina dello Sport - 1^ Visita</t>
  </si>
  <si>
    <t>§ Medicina dello Sport - AGONISTICA</t>
  </si>
  <si>
    <t>TEST DA SFORZO DEI DUE GRADINI DI MASTERS</t>
  </si>
  <si>
    <t>Medicina dello Sport - Val. idoneità sportiva - Tab. A</t>
  </si>
  <si>
    <t>Medicina dello Sport - Val. multi. med. sport - Tab. B</t>
  </si>
  <si>
    <t>Garantire, tendenzialmente, le prestazioni richieste nei tempi di attesa programmati (100% - di norma entro 30gg). Incremento tendenziale  del volume di prestazioni  2023 ( range: +/- 15%).</t>
  </si>
  <si>
    <t xml:space="preserve">P. LA DIREZIONE STRATEGICA
</t>
  </si>
  <si>
    <t xml:space="preserve">SCHEDA DI BUDGET 2024 </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</si>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</sst>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0]General"/>
    <numFmt numFmtId="165" formatCode="[$-410]0"/>
  </numFmts>
  <fonts count="18" x14ac:knownFonts="1">
    <font>
      <sz val="11"/>
      <color theme="1"/>
      <name val="Calibri"/>
      <family val="2"/>
      <scheme val="minor"/>
    </font>
    <font>
      <sz val="11"/>
      <color rgb="FF000000"/>
      <name val="Arial"/>
      <family val="2"/>
    </font>
    <font>
      <b/>
      <sz val="14"/>
      <color indexed="8"/>
      <name val="Calibri"/>
      <family val="2"/>
    </font>
    <font>
      <sz val="10"/>
      <name val="Arial"/>
      <family val="2"/>
    </font>
    <font>
      <sz val="11"/>
      <color indexed="8"/>
      <name val="Calibri"/>
      <family val="2"/>
    </font>
    <font>
      <b/>
      <i/>
      <sz val="14"/>
      <color indexed="8"/>
      <name val="Calibri"/>
      <family val="2"/>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b/>
      <sz val="28"/>
      <color indexed="8"/>
      <name val="Calibri"/>
      <family val="2"/>
      <scheme val="minor"/>
    </font>
    <font>
      <b/>
      <sz val="21"/>
      <name val="Calibri"/>
      <family val="2"/>
      <scheme val="minor"/>
    </font>
    <font>
      <b/>
      <sz val="24"/>
      <color indexed="8"/>
      <name val="Calibri"/>
      <family val="2"/>
      <scheme val="minor"/>
    </font>
    <font>
      <b/>
      <sz val="16"/>
      <color indexed="8"/>
      <name val="Calibri"/>
      <family val="2"/>
      <scheme val="minor"/>
    </font>
    <font>
      <sz val="18"/>
      <name val="Calibri"/>
      <family val="2"/>
      <scheme val="minor"/>
    </font>
    <font>
      <sz val="18"/>
      <color indexed="8"/>
      <name val="Calibri"/>
      <family val="2"/>
      <scheme val="minor"/>
    </font>
    <font>
      <b/>
      <sz val="18"/>
      <name val="Calibri"/>
      <family val="2"/>
    </font>
    <font>
      <b/>
      <u/>
      <sz val="18"/>
      <name val="Calibri"/>
      <family val="2"/>
    </font>
  </fonts>
  <fills count="13">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22"/>
      </patternFill>
    </fill>
    <fill>
      <patternFill patternType="solid">
        <fgColor theme="8" tint="0.79998168889431442"/>
        <bgColor indexed="41"/>
      </patternFill>
    </fill>
  </fills>
  <borders count="30">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s>
  <cellStyleXfs count="8">
    <xf numFmtId="0" fontId="0" fillId="0" borderId="0"/>
    <xf numFmtId="0" fontId="1" fillId="0" borderId="0"/>
    <xf numFmtId="0" fontId="3" fillId="0" borderId="0"/>
    <xf numFmtId="0" fontId="4" fillId="0" borderId="0"/>
    <xf numFmtId="0" fontId="3" fillId="0" borderId="0"/>
    <xf numFmtId="0" fontId="3" fillId="0" borderId="0"/>
    <xf numFmtId="0" fontId="3" fillId="0" borderId="0"/>
    <xf numFmtId="0" fontId="4" fillId="0" borderId="0"/>
  </cellStyleXfs>
  <cellXfs count="124">
    <xf numFmtId="0" fontId="0" fillId="0" borderId="0" xfId="0"/>
    <xf numFmtId="0" fontId="2" fillId="0" borderId="0" xfId="1" applyFont="1" applyAlignment="1">
      <alignment vertical="center"/>
    </xf>
    <xf numFmtId="0" fontId="2" fillId="0" borderId="0" xfId="1" applyFont="1" applyAlignment="1">
      <alignment horizontal="center" vertical="center" wrapText="1"/>
    </xf>
    <xf numFmtId="0" fontId="5" fillId="0" borderId="0" xfId="1" applyFont="1" applyAlignment="1">
      <alignment vertical="center"/>
    </xf>
    <xf numFmtId="0" fontId="2" fillId="0" borderId="0" xfId="1" applyFont="1" applyAlignment="1">
      <alignment vertical="center" wrapText="1"/>
    </xf>
    <xf numFmtId="0" fontId="8" fillId="0" borderId="18" xfId="0" applyFont="1" applyBorder="1" applyAlignment="1">
      <alignment horizontal="center" vertical="center" wrapText="1"/>
    </xf>
    <xf numFmtId="164" fontId="6" fillId="4" borderId="27" xfId="1" applyNumberFormat="1" applyFont="1" applyFill="1" applyBorder="1" applyAlignment="1">
      <alignment vertical="top"/>
    </xf>
    <xf numFmtId="0" fontId="6" fillId="2" borderId="0" xfId="1" applyFont="1" applyFill="1" applyAlignment="1">
      <alignment vertical="center" wrapText="1"/>
    </xf>
    <xf numFmtId="0" fontId="6" fillId="0" borderId="0" xfId="1" applyFont="1" applyAlignment="1">
      <alignment horizontal="center" vertical="center"/>
    </xf>
    <xf numFmtId="49" fontId="6" fillId="0" borderId="0" xfId="1" applyNumberFormat="1" applyFont="1" applyAlignment="1">
      <alignment horizontal="center" vertical="center"/>
    </xf>
    <xf numFmtId="0" fontId="6" fillId="0" borderId="0" xfId="1" applyFont="1" applyAlignment="1">
      <alignment vertical="center"/>
    </xf>
    <xf numFmtId="0" fontId="8" fillId="0" borderId="16"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15" xfId="0" applyNumberFormat="1" applyFont="1" applyBorder="1" applyAlignment="1">
      <alignment horizontal="center" vertical="center" wrapText="1"/>
    </xf>
    <xf numFmtId="1" fontId="8" fillId="0" borderId="27" xfId="0" applyNumberFormat="1" applyFont="1" applyBorder="1" applyAlignment="1">
      <alignment horizontal="center" vertical="center" wrapText="1"/>
    </xf>
    <xf numFmtId="0" fontId="6" fillId="9" borderId="9" xfId="1" applyFont="1" applyFill="1" applyBorder="1" applyAlignment="1">
      <alignment horizontal="center" vertical="center" wrapText="1"/>
    </xf>
    <xf numFmtId="0" fontId="6" fillId="9" borderId="9" xfId="1" applyFont="1" applyFill="1" applyBorder="1" applyAlignment="1">
      <alignment vertical="center"/>
    </xf>
    <xf numFmtId="0" fontId="6" fillId="9" borderId="9" xfId="1" applyFont="1" applyFill="1" applyBorder="1" applyAlignment="1">
      <alignment horizontal="left" vertical="center"/>
    </xf>
    <xf numFmtId="0" fontId="8" fillId="7" borderId="18" xfId="0" applyFont="1" applyFill="1" applyBorder="1" applyAlignment="1">
      <alignment horizontal="center" vertical="center" wrapText="1"/>
    </xf>
    <xf numFmtId="0" fontId="8" fillId="7" borderId="15" xfId="0" applyFont="1" applyFill="1" applyBorder="1" applyAlignment="1">
      <alignment horizontal="center" vertical="center" wrapText="1"/>
    </xf>
    <xf numFmtId="1" fontId="8" fillId="7" borderId="15" xfId="0" applyNumberFormat="1" applyFont="1" applyFill="1" applyBorder="1" applyAlignment="1">
      <alignment horizontal="center" vertical="center" wrapText="1"/>
    </xf>
    <xf numFmtId="0" fontId="12" fillId="7" borderId="4" xfId="0" applyFont="1" applyFill="1" applyBorder="1" applyAlignment="1">
      <alignment horizontal="center" vertical="center" wrapText="1"/>
    </xf>
    <xf numFmtId="0" fontId="13" fillId="7" borderId="4" xfId="0" applyFont="1" applyFill="1" applyBorder="1" applyAlignment="1">
      <alignment horizontal="center" vertical="center" wrapText="1"/>
    </xf>
    <xf numFmtId="0" fontId="14" fillId="0" borderId="27" xfId="2" applyFont="1" applyBorder="1" applyAlignment="1">
      <alignment horizontal="center" vertical="center" wrapText="1"/>
    </xf>
    <xf numFmtId="0" fontId="15" fillId="0" borderId="27" xfId="1" applyFont="1" applyBorder="1" applyAlignment="1">
      <alignment horizontal="center" vertical="center" wrapText="1"/>
    </xf>
    <xf numFmtId="0" fontId="16" fillId="7" borderId="11" xfId="0" applyFont="1" applyFill="1" applyBorder="1" applyAlignment="1">
      <alignment horizontal="center" vertical="center" wrapText="1"/>
    </xf>
    <xf numFmtId="0" fontId="16" fillId="12" borderId="4" xfId="0" applyFont="1" applyFill="1" applyBorder="1" applyAlignment="1">
      <alignment horizontal="center" vertical="center" wrapText="1"/>
    </xf>
    <xf numFmtId="0" fontId="16" fillId="7" borderId="5" xfId="0" applyFont="1" applyFill="1" applyBorder="1" applyAlignment="1">
      <alignment horizontal="center" vertical="center" wrapText="1"/>
    </xf>
    <xf numFmtId="0" fontId="16" fillId="7" borderId="4" xfId="0" applyFont="1" applyFill="1" applyBorder="1" applyAlignment="1">
      <alignment horizontal="center" vertical="center" wrapText="1"/>
    </xf>
    <xf numFmtId="1" fontId="16" fillId="7" borderId="4" xfId="0" applyNumberFormat="1" applyFont="1" applyFill="1" applyBorder="1" applyAlignment="1">
      <alignment horizontal="center" vertical="center" wrapText="1"/>
    </xf>
    <xf numFmtId="0" fontId="16" fillId="3" borderId="16" xfId="0" applyFont="1" applyFill="1" applyBorder="1" applyAlignment="1">
      <alignment horizontal="center" vertical="center" textRotation="90" wrapText="1"/>
    </xf>
    <xf numFmtId="0" fontId="16" fillId="4" borderId="17" xfId="0" applyFont="1" applyFill="1" applyBorder="1" applyAlignment="1">
      <alignment horizontal="center" vertical="center" wrapText="1"/>
    </xf>
    <xf numFmtId="0" fontId="16" fillId="4" borderId="17" xfId="2" applyFont="1" applyFill="1" applyBorder="1" applyAlignment="1">
      <alignment horizontal="center" vertical="center" wrapText="1"/>
    </xf>
    <xf numFmtId="1" fontId="8" fillId="0" borderId="21" xfId="0" applyNumberFormat="1" applyFont="1" applyBorder="1" applyAlignment="1">
      <alignment horizontal="center" vertical="center" wrapText="1"/>
    </xf>
    <xf numFmtId="3" fontId="8" fillId="5" borderId="15" xfId="1" applyNumberFormat="1" applyFont="1" applyFill="1" applyBorder="1" applyAlignment="1">
      <alignment horizontal="center" vertical="center" wrapText="1"/>
    </xf>
    <xf numFmtId="2" fontId="8" fillId="4" borderId="15" xfId="1" applyNumberFormat="1" applyFont="1" applyFill="1" applyBorder="1" applyAlignment="1">
      <alignment horizontal="center" vertical="center" wrapText="1"/>
    </xf>
    <xf numFmtId="164" fontId="8" fillId="4" borderId="15" xfId="1" applyNumberFormat="1" applyFont="1" applyFill="1" applyBorder="1" applyAlignment="1">
      <alignment horizontal="center" vertical="center" wrapText="1"/>
    </xf>
    <xf numFmtId="49" fontId="8" fillId="5" borderId="15" xfId="1" applyNumberFormat="1" applyFont="1" applyFill="1" applyBorder="1" applyAlignment="1">
      <alignment horizontal="center" vertical="center" wrapText="1"/>
    </xf>
    <xf numFmtId="3" fontId="8" fillId="6" borderId="15" xfId="1" applyNumberFormat="1" applyFont="1" applyFill="1" applyBorder="1" applyAlignment="1">
      <alignment horizontal="center" vertical="center" wrapText="1"/>
    </xf>
    <xf numFmtId="0" fontId="8" fillId="4" borderId="15" xfId="1" applyFont="1" applyFill="1" applyBorder="1" applyAlignment="1">
      <alignment horizontal="center" vertical="center"/>
    </xf>
    <xf numFmtId="165" fontId="8" fillId="4" borderId="15" xfId="1"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5" xfId="2" applyFont="1" applyBorder="1" applyAlignment="1">
      <alignment horizontal="center" vertical="center" wrapText="1"/>
    </xf>
    <xf numFmtId="1" fontId="8" fillId="0" borderId="15" xfId="3" applyNumberFormat="1" applyFont="1" applyBorder="1" applyAlignment="1">
      <alignment horizontal="center" vertical="center" wrapText="1"/>
    </xf>
    <xf numFmtId="2" fontId="8" fillId="0" borderId="15" xfId="0" applyNumberFormat="1" applyFont="1" applyBorder="1" applyAlignment="1">
      <alignment horizontal="center" vertical="center"/>
    </xf>
    <xf numFmtId="0" fontId="8" fillId="4" borderId="15" xfId="0" applyFont="1" applyFill="1" applyBorder="1" applyAlignment="1">
      <alignment horizontal="center" vertical="center" wrapText="1"/>
    </xf>
    <xf numFmtId="49" fontId="8" fillId="4" borderId="15" xfId="3" applyNumberFormat="1" applyFont="1" applyFill="1" applyBorder="1" applyAlignment="1">
      <alignment horizontal="center" vertical="center" wrapText="1"/>
    </xf>
    <xf numFmtId="0" fontId="8" fillId="4" borderId="15" xfId="0" applyFont="1" applyFill="1" applyBorder="1" applyAlignment="1">
      <alignment vertical="top" wrapText="1"/>
    </xf>
    <xf numFmtId="0" fontId="8" fillId="0" borderId="15" xfId="0" applyFont="1" applyBorder="1" applyAlignment="1" applyProtection="1">
      <alignment horizontal="center" vertical="center" wrapText="1"/>
      <protection locked="0"/>
    </xf>
    <xf numFmtId="0" fontId="8" fillId="0" borderId="15" xfId="1" applyFont="1" applyBorder="1" applyAlignment="1">
      <alignment horizontal="center" vertical="center"/>
    </xf>
    <xf numFmtId="1" fontId="8" fillId="0" borderId="17" xfId="2" applyNumberFormat="1" applyFont="1" applyBorder="1" applyAlignment="1">
      <alignment horizontal="center" vertical="center" wrapText="1"/>
    </xf>
    <xf numFmtId="2" fontId="8" fillId="0" borderId="17" xfId="2" applyNumberFormat="1" applyFont="1" applyBorder="1" applyAlignment="1">
      <alignment horizontal="center" vertical="center" wrapText="1"/>
    </xf>
    <xf numFmtId="1" fontId="8" fillId="0" borderId="15" xfId="2" applyNumberFormat="1" applyFont="1" applyBorder="1" applyAlignment="1">
      <alignment horizontal="center" vertical="center" wrapText="1"/>
    </xf>
    <xf numFmtId="2" fontId="8" fillId="0" borderId="15" xfId="2" applyNumberFormat="1" applyFont="1" applyBorder="1" applyAlignment="1">
      <alignment horizontal="center" vertical="center" wrapText="1"/>
    </xf>
    <xf numFmtId="2" fontId="8" fillId="0" borderId="21" xfId="2" applyNumberFormat="1" applyFont="1" applyBorder="1" applyAlignment="1">
      <alignment horizontal="center" vertical="center" wrapText="1"/>
    </xf>
    <xf numFmtId="49" fontId="8" fillId="0" borderId="15" xfId="3" applyNumberFormat="1" applyFont="1" applyBorder="1" applyAlignment="1">
      <alignment horizontal="center" vertical="center" wrapText="1"/>
    </xf>
    <xf numFmtId="0" fontId="9" fillId="0" borderId="15" xfId="0" applyFont="1" applyBorder="1" applyAlignment="1">
      <alignment horizontal="center" vertical="center" wrapText="1"/>
    </xf>
    <xf numFmtId="0" fontId="6" fillId="9" borderId="0" xfId="1" applyFont="1" applyFill="1" applyAlignment="1">
      <alignment horizontal="left" vertical="center" wrapText="1"/>
    </xf>
    <xf numFmtId="0" fontId="6" fillId="9" borderId="0" xfId="1" applyFont="1" applyFill="1" applyAlignment="1">
      <alignment horizontal="center" vertical="center" wrapText="1"/>
    </xf>
    <xf numFmtId="0" fontId="6" fillId="9" borderId="0" xfId="1" applyFont="1" applyFill="1" applyAlignment="1">
      <alignment vertical="center"/>
    </xf>
    <xf numFmtId="0" fontId="6" fillId="9" borderId="0" xfId="1" applyFont="1" applyFill="1" applyAlignment="1">
      <alignment horizontal="center" vertical="center"/>
    </xf>
    <xf numFmtId="0" fontId="6" fillId="9" borderId="0" xfId="1" applyFont="1" applyFill="1" applyAlignment="1">
      <alignment horizontal="left" vertical="center"/>
    </xf>
    <xf numFmtId="49" fontId="6" fillId="9" borderId="0" xfId="1" applyNumberFormat="1" applyFont="1" applyFill="1" applyAlignment="1">
      <alignment horizontal="center" vertical="center"/>
    </xf>
    <xf numFmtId="4" fontId="6" fillId="5" borderId="27" xfId="1" applyNumberFormat="1" applyFont="1" applyFill="1" applyBorder="1" applyAlignment="1">
      <alignment horizontal="center" vertical="center" wrapText="1"/>
    </xf>
    <xf numFmtId="2" fontId="8" fillId="0" borderId="29" xfId="2" applyNumberFormat="1" applyFont="1" applyBorder="1" applyAlignment="1">
      <alignment horizontal="center" vertical="center" wrapText="1"/>
    </xf>
    <xf numFmtId="0" fontId="8" fillId="9" borderId="0" xfId="1" applyFont="1" applyFill="1" applyAlignment="1">
      <alignment horizontal="left" vertical="center" wrapText="1"/>
    </xf>
    <xf numFmtId="4" fontId="0" fillId="0" borderId="0" xfId="0" applyNumberFormat="1"/>
    <xf numFmtId="0" fontId="8" fillId="0" borderId="15" xfId="0" applyFont="1" applyFill="1" applyBorder="1" applyAlignment="1">
      <alignment horizontal="center" vertical="center" wrapText="1"/>
    </xf>
    <xf numFmtId="0" fontId="8" fillId="5" borderId="18" xfId="1" applyFont="1" applyFill="1" applyBorder="1" applyAlignment="1">
      <alignment horizontal="left" vertical="center" wrapText="1"/>
    </xf>
    <xf numFmtId="0" fontId="8" fillId="5" borderId="15" xfId="1" applyFont="1" applyFill="1" applyBorder="1" applyAlignment="1">
      <alignment horizontal="left" vertical="center" wrapText="1"/>
    </xf>
    <xf numFmtId="164" fontId="6" fillId="2" borderId="18" xfId="1" applyNumberFormat="1" applyFont="1" applyFill="1" applyBorder="1" applyAlignment="1">
      <alignment horizontal="left" vertical="center" wrapText="1"/>
    </xf>
    <xf numFmtId="164" fontId="6" fillId="2" borderId="15" xfId="1" applyNumberFormat="1" applyFont="1" applyFill="1" applyBorder="1" applyAlignment="1">
      <alignment horizontal="left" vertical="center" wrapText="1"/>
    </xf>
    <xf numFmtId="164" fontId="6" fillId="2" borderId="27" xfId="1" applyNumberFormat="1" applyFont="1" applyFill="1" applyBorder="1" applyAlignment="1">
      <alignment horizontal="left" vertical="center" wrapText="1"/>
    </xf>
    <xf numFmtId="0" fontId="6" fillId="10" borderId="0" xfId="1" applyFont="1" applyFill="1" applyAlignment="1">
      <alignment horizontal="left" vertical="center"/>
    </xf>
    <xf numFmtId="0" fontId="6" fillId="9" borderId="8" xfId="1" applyFont="1" applyFill="1" applyBorder="1" applyAlignment="1">
      <alignment horizontal="left" vertical="center"/>
    </xf>
    <xf numFmtId="0" fontId="6" fillId="9" borderId="0" xfId="1" applyFont="1" applyFill="1" applyAlignment="1">
      <alignment horizontal="left" vertical="center"/>
    </xf>
    <xf numFmtId="0" fontId="6" fillId="11" borderId="11" xfId="1" applyFont="1" applyFill="1" applyBorder="1" applyAlignment="1">
      <alignment horizontal="center" vertical="center"/>
    </xf>
    <xf numFmtId="0" fontId="6" fillId="11" borderId="12" xfId="1" applyFont="1" applyFill="1" applyBorder="1" applyAlignment="1">
      <alignment horizontal="center" vertical="center"/>
    </xf>
    <xf numFmtId="0" fontId="6" fillId="11" borderId="13" xfId="1" applyFont="1" applyFill="1" applyBorder="1" applyAlignment="1">
      <alignment horizontal="center" vertical="center"/>
    </xf>
    <xf numFmtId="0" fontId="16" fillId="4" borderId="17" xfId="2" applyFont="1" applyFill="1" applyBorder="1" applyAlignment="1">
      <alignment horizontal="center" vertical="center" wrapText="1"/>
    </xf>
    <xf numFmtId="0" fontId="16" fillId="4" borderId="29" xfId="2"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7" xfId="0" applyFont="1" applyBorder="1" applyAlignment="1">
      <alignment horizontal="center" vertical="center" wrapText="1"/>
    </xf>
    <xf numFmtId="0" fontId="0" fillId="0" borderId="0" xfId="0" applyAlignment="1">
      <alignment vertical="center"/>
    </xf>
    <xf numFmtId="0" fontId="8" fillId="7" borderId="23" xfId="0" applyFont="1" applyFill="1" applyBorder="1" applyAlignment="1">
      <alignment vertical="center"/>
    </xf>
    <xf numFmtId="0" fontId="0" fillId="0" borderId="23" xfId="0" applyBorder="1" applyAlignment="1">
      <alignment vertical="center"/>
    </xf>
    <xf numFmtId="0" fontId="6" fillId="9" borderId="8" xfId="1" applyFont="1" applyFill="1" applyBorder="1" applyAlignment="1">
      <alignment horizontal="left" vertical="center" wrapText="1"/>
    </xf>
    <xf numFmtId="0" fontId="6" fillId="9" borderId="10" xfId="1" applyFont="1" applyFill="1" applyBorder="1" applyAlignment="1">
      <alignment horizontal="left" vertical="center" wrapText="1"/>
    </xf>
    <xf numFmtId="0" fontId="6" fillId="9" borderId="0" xfId="1" applyFont="1" applyFill="1" applyAlignment="1">
      <alignment horizontal="left" vertical="center" wrapText="1"/>
    </xf>
    <xf numFmtId="0" fontId="6" fillId="9" borderId="10" xfId="1" applyFont="1" applyFill="1" applyBorder="1" applyAlignment="1">
      <alignment horizontal="left" vertical="center"/>
    </xf>
    <xf numFmtId="0" fontId="6" fillId="9" borderId="8" xfId="1" applyFont="1" applyFill="1" applyBorder="1" applyAlignment="1">
      <alignment vertical="center"/>
    </xf>
    <xf numFmtId="0" fontId="10" fillId="6" borderId="1" xfId="1" applyFont="1" applyFill="1" applyBorder="1" applyAlignment="1">
      <alignment horizontal="center" vertical="center"/>
    </xf>
    <xf numFmtId="0" fontId="10" fillId="6" borderId="2" xfId="1" applyFont="1" applyFill="1" applyBorder="1" applyAlignment="1">
      <alignment horizontal="center" vertical="center"/>
    </xf>
    <xf numFmtId="0" fontId="10" fillId="6" borderId="3" xfId="1" applyFont="1" applyFill="1" applyBorder="1" applyAlignment="1">
      <alignment horizontal="center" vertical="center"/>
    </xf>
    <xf numFmtId="0" fontId="7" fillId="8" borderId="5" xfId="1" applyFont="1" applyFill="1" applyBorder="1" applyAlignment="1">
      <alignment horizontal="center" vertical="center" wrapText="1"/>
    </xf>
    <xf numFmtId="0" fontId="7" fillId="8" borderId="6" xfId="1" applyFont="1" applyFill="1" applyBorder="1" applyAlignment="1">
      <alignment horizontal="center" vertical="center" wrapText="1"/>
    </xf>
    <xf numFmtId="0" fontId="7" fillId="8" borderId="7" xfId="1"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7" xfId="0" applyFont="1" applyFill="1" applyBorder="1" applyAlignment="1">
      <alignment horizontal="center" vertical="center" wrapText="1"/>
    </xf>
    <xf numFmtId="0" fontId="9" fillId="7" borderId="14"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11" fillId="7" borderId="18"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1" fillId="7" borderId="27" xfId="0" applyFont="1" applyFill="1" applyBorder="1" applyAlignment="1">
      <alignment horizontal="center" vertical="center" wrapText="1"/>
    </xf>
    <xf numFmtId="0" fontId="8" fillId="0" borderId="18" xfId="0" applyFont="1" applyBorder="1" applyAlignment="1">
      <alignment horizontal="left" vertical="center" wrapText="1"/>
    </xf>
    <xf numFmtId="0" fontId="8" fillId="0" borderId="15" xfId="0" applyFont="1" applyBorder="1" applyAlignment="1">
      <alignment horizontal="left" vertical="center" wrapText="1"/>
    </xf>
    <xf numFmtId="0" fontId="8" fillId="0" borderId="25" xfId="0" applyFont="1" applyBorder="1" applyAlignment="1">
      <alignment horizontal="left" vertical="center" wrapText="1"/>
    </xf>
    <xf numFmtId="0" fontId="8" fillId="0" borderId="21" xfId="0" applyFont="1" applyBorder="1" applyAlignment="1">
      <alignment horizontal="left" vertical="center" wrapText="1"/>
    </xf>
    <xf numFmtId="1" fontId="8" fillId="0" borderId="21" xfId="0" applyNumberFormat="1" applyFont="1" applyBorder="1" applyAlignment="1">
      <alignment horizontal="center" vertical="center" wrapText="1"/>
    </xf>
    <xf numFmtId="1" fontId="8" fillId="0" borderId="26" xfId="0" applyNumberFormat="1" applyFont="1" applyBorder="1" applyAlignment="1">
      <alignment horizontal="center" vertical="center" wrapText="1"/>
    </xf>
    <xf numFmtId="0" fontId="8" fillId="7" borderId="5" xfId="0" applyFont="1" applyFill="1" applyBorder="1" applyAlignment="1">
      <alignment horizontal="center" vertical="top" wrapText="1"/>
    </xf>
    <xf numFmtId="0" fontId="8" fillId="7" borderId="6" xfId="0" applyFont="1" applyFill="1" applyBorder="1" applyAlignment="1">
      <alignment horizontal="center" vertical="top" wrapText="1"/>
    </xf>
    <xf numFmtId="0" fontId="8" fillId="7" borderId="7" xfId="0" applyFont="1" applyFill="1" applyBorder="1" applyAlignment="1">
      <alignment horizontal="center" vertical="top" wrapText="1"/>
    </xf>
    <xf numFmtId="0" fontId="9" fillId="7" borderId="8" xfId="0" applyFont="1" applyFill="1" applyBorder="1" applyAlignment="1">
      <alignment vertical="center" wrapText="1"/>
    </xf>
    <xf numFmtId="0" fontId="9" fillId="7" borderId="0" xfId="0" applyFont="1" applyFill="1" applyAlignment="1">
      <alignment vertical="center" wrapText="1"/>
    </xf>
    <xf numFmtId="0" fontId="9" fillId="7" borderId="9" xfId="0" applyFont="1" applyFill="1" applyBorder="1" applyAlignment="1">
      <alignment vertical="center" wrapText="1"/>
    </xf>
    <xf numFmtId="0" fontId="9" fillId="7" borderId="8" xfId="0" applyFont="1" applyFill="1" applyBorder="1" applyAlignment="1">
      <alignment horizontal="left" vertical="center" wrapText="1"/>
    </xf>
    <xf numFmtId="0" fontId="9" fillId="7" borderId="0" xfId="0" applyFont="1" applyFill="1" applyAlignment="1">
      <alignment horizontal="left" vertical="center" wrapText="1"/>
    </xf>
    <xf numFmtId="0" fontId="9" fillId="7" borderId="9" xfId="0" applyFont="1" applyFill="1" applyBorder="1" applyAlignment="1">
      <alignment horizontal="left" vertical="center" wrapText="1"/>
    </xf>
    <xf numFmtId="0" fontId="9" fillId="7" borderId="22" xfId="0" applyFont="1" applyFill="1" applyBorder="1" applyAlignment="1">
      <alignment horizontal="left"/>
    </xf>
    <xf numFmtId="0" fontId="9" fillId="7" borderId="23" xfId="0" applyFont="1" applyFill="1" applyBorder="1" applyAlignment="1">
      <alignment horizontal="left"/>
    </xf>
    <xf numFmtId="0" fontId="9" fillId="7" borderId="24" xfId="0" applyFont="1" applyFill="1" applyBorder="1" applyAlignment="1">
      <alignment horizontal="left"/>
    </xf>
  </cellXfs>
  <cellStyles count="8">
    <cellStyle name="Normale" xfId="0" builtinId="0"/>
    <cellStyle name="Normale 2 2" xfId="5"/>
    <cellStyle name="Normale 2 2 2" xfId="7"/>
    <cellStyle name="Normale 2 3" xfId="3"/>
    <cellStyle name="Normale 3" xfId="1"/>
    <cellStyle name="Normale 4" xfId="2"/>
    <cellStyle name="Normale 8" xfId="4"/>
    <cellStyle name="Normale 8 2" xfId="6"/>
  </cellStyles>
  <dxfs count="0"/>
  <tableStyles count="0" defaultTableStyle="TableStyleMedium9" defaultPivotStyle="PivotStyleLight16"/>
  <colors>
    <mruColors>
      <color rgb="FFFFFF99"/>
      <color rgb="FFFF99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47626</xdr:colOff>
      <xdr:row>0</xdr:row>
      <xdr:rowOff>66675</xdr:rowOff>
    </xdr:from>
    <xdr:to>
      <xdr:col>1</xdr:col>
      <xdr:colOff>426022</xdr:colOff>
      <xdr:row>0</xdr:row>
      <xdr:rowOff>907474</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6" y="66675"/>
          <a:ext cx="2460623" cy="8407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46"/>
  <sheetViews>
    <sheetView tabSelected="1" view="pageBreakPreview" zoomScale="60" zoomScaleNormal="60" workbookViewId="0">
      <selection sqref="A1:I46"/>
    </sheetView>
  </sheetViews>
  <sheetFormatPr defaultColWidth="20.28515625" defaultRowHeight="93" customHeight="1" x14ac:dyDescent="0.25"/>
  <cols>
    <col min="1" max="1" width="31.42578125" style="7" customWidth="1"/>
    <col min="2" max="2" width="50" style="8" customWidth="1"/>
    <col min="3" max="3" width="66.28515625" style="8" customWidth="1"/>
    <col min="4" max="4" width="91.5703125" style="8" customWidth="1"/>
    <col min="5" max="5" width="22.42578125" style="9" customWidth="1"/>
    <col min="6" max="6" width="22.42578125" style="10" customWidth="1"/>
    <col min="7" max="7" width="27" style="10" customWidth="1"/>
    <col min="8" max="8" width="15.5703125" style="10" customWidth="1"/>
    <col min="9" max="9" width="50.28515625" style="10" hidden="1" customWidth="1"/>
    <col min="10" max="254" width="20.28515625" style="1"/>
    <col min="255" max="255" width="12.85546875" style="1" customWidth="1"/>
    <col min="256" max="256" width="45.5703125" style="1" customWidth="1"/>
    <col min="257" max="257" width="45.28515625" style="1" customWidth="1"/>
    <col min="258" max="258" width="22.140625" style="1" bestFit="1" customWidth="1"/>
    <col min="259" max="259" width="51.7109375" style="1" customWidth="1"/>
    <col min="260" max="260" width="14.7109375" style="1" customWidth="1"/>
    <col min="261" max="261" width="16.28515625" style="1" customWidth="1"/>
    <col min="262" max="262" width="17.5703125" style="1" customWidth="1"/>
    <col min="263" max="263" width="15.7109375" style="1" customWidth="1"/>
    <col min="264" max="264" width="19.42578125" style="1" customWidth="1"/>
    <col min="265" max="510" width="20.28515625" style="1"/>
    <col min="511" max="511" width="12.85546875" style="1" customWidth="1"/>
    <col min="512" max="512" width="45.5703125" style="1" customWidth="1"/>
    <col min="513" max="513" width="45.28515625" style="1" customWidth="1"/>
    <col min="514" max="514" width="22.140625" style="1" bestFit="1" customWidth="1"/>
    <col min="515" max="515" width="51.7109375" style="1" customWidth="1"/>
    <col min="516" max="516" width="14.7109375" style="1" customWidth="1"/>
    <col min="517" max="517" width="16.28515625" style="1" customWidth="1"/>
    <col min="518" max="518" width="17.5703125" style="1" customWidth="1"/>
    <col min="519" max="519" width="15.7109375" style="1" customWidth="1"/>
    <col min="520" max="520" width="19.42578125" style="1" customWidth="1"/>
    <col min="521" max="766" width="20.28515625" style="1"/>
    <col min="767" max="767" width="12.85546875" style="1" customWidth="1"/>
    <col min="768" max="768" width="45.5703125" style="1" customWidth="1"/>
    <col min="769" max="769" width="45.28515625" style="1" customWidth="1"/>
    <col min="770" max="770" width="22.140625" style="1" bestFit="1" customWidth="1"/>
    <col min="771" max="771" width="51.7109375" style="1" customWidth="1"/>
    <col min="772" max="772" width="14.7109375" style="1" customWidth="1"/>
    <col min="773" max="773" width="16.28515625" style="1" customWidth="1"/>
    <col min="774" max="774" width="17.5703125" style="1" customWidth="1"/>
    <col min="775" max="775" width="15.7109375" style="1" customWidth="1"/>
    <col min="776" max="776" width="19.42578125" style="1" customWidth="1"/>
    <col min="777" max="1022" width="20.28515625" style="1"/>
    <col min="1023" max="1023" width="12.85546875" style="1" customWidth="1"/>
    <col min="1024" max="1024" width="45.5703125" style="1" customWidth="1"/>
    <col min="1025" max="1025" width="45.28515625" style="1" customWidth="1"/>
    <col min="1026" max="1026" width="22.140625" style="1" bestFit="1" customWidth="1"/>
    <col min="1027" max="1027" width="51.7109375" style="1" customWidth="1"/>
    <col min="1028" max="1028" width="14.7109375" style="1" customWidth="1"/>
    <col min="1029" max="1029" width="16.28515625" style="1" customWidth="1"/>
    <col min="1030" max="1030" width="17.5703125" style="1" customWidth="1"/>
    <col min="1031" max="1031" width="15.7109375" style="1" customWidth="1"/>
    <col min="1032" max="1032" width="19.42578125" style="1" customWidth="1"/>
    <col min="1033" max="1278" width="20.28515625" style="1"/>
    <col min="1279" max="1279" width="12.85546875" style="1" customWidth="1"/>
    <col min="1280" max="1280" width="45.5703125" style="1" customWidth="1"/>
    <col min="1281" max="1281" width="45.28515625" style="1" customWidth="1"/>
    <col min="1282" max="1282" width="22.140625" style="1" bestFit="1" customWidth="1"/>
    <col min="1283" max="1283" width="51.7109375" style="1" customWidth="1"/>
    <col min="1284" max="1284" width="14.7109375" style="1" customWidth="1"/>
    <col min="1285" max="1285" width="16.28515625" style="1" customWidth="1"/>
    <col min="1286" max="1286" width="17.5703125" style="1" customWidth="1"/>
    <col min="1287" max="1287" width="15.7109375" style="1" customWidth="1"/>
    <col min="1288" max="1288" width="19.42578125" style="1" customWidth="1"/>
    <col min="1289" max="1534" width="20.28515625" style="1"/>
    <col min="1535" max="1535" width="12.85546875" style="1" customWidth="1"/>
    <col min="1536" max="1536" width="45.5703125" style="1" customWidth="1"/>
    <col min="1537" max="1537" width="45.28515625" style="1" customWidth="1"/>
    <col min="1538" max="1538" width="22.140625" style="1" bestFit="1" customWidth="1"/>
    <col min="1539" max="1539" width="51.7109375" style="1" customWidth="1"/>
    <col min="1540" max="1540" width="14.7109375" style="1" customWidth="1"/>
    <col min="1541" max="1541" width="16.28515625" style="1" customWidth="1"/>
    <col min="1542" max="1542" width="17.5703125" style="1" customWidth="1"/>
    <col min="1543" max="1543" width="15.7109375" style="1" customWidth="1"/>
    <col min="1544" max="1544" width="19.42578125" style="1" customWidth="1"/>
    <col min="1545" max="1790" width="20.28515625" style="1"/>
    <col min="1791" max="1791" width="12.85546875" style="1" customWidth="1"/>
    <col min="1792" max="1792" width="45.5703125" style="1" customWidth="1"/>
    <col min="1793" max="1793" width="45.28515625" style="1" customWidth="1"/>
    <col min="1794" max="1794" width="22.140625" style="1" bestFit="1" customWidth="1"/>
    <col min="1795" max="1795" width="51.7109375" style="1" customWidth="1"/>
    <col min="1796" max="1796" width="14.7109375" style="1" customWidth="1"/>
    <col min="1797" max="1797" width="16.28515625" style="1" customWidth="1"/>
    <col min="1798" max="1798" width="17.5703125" style="1" customWidth="1"/>
    <col min="1799" max="1799" width="15.7109375" style="1" customWidth="1"/>
    <col min="1800" max="1800" width="19.42578125" style="1" customWidth="1"/>
    <col min="1801" max="2046" width="20.28515625" style="1"/>
    <col min="2047" max="2047" width="12.85546875" style="1" customWidth="1"/>
    <col min="2048" max="2048" width="45.5703125" style="1" customWidth="1"/>
    <col min="2049" max="2049" width="45.28515625" style="1" customWidth="1"/>
    <col min="2050" max="2050" width="22.140625" style="1" bestFit="1" customWidth="1"/>
    <col min="2051" max="2051" width="51.7109375" style="1" customWidth="1"/>
    <col min="2052" max="2052" width="14.7109375" style="1" customWidth="1"/>
    <col min="2053" max="2053" width="16.28515625" style="1" customWidth="1"/>
    <col min="2054" max="2054" width="17.5703125" style="1" customWidth="1"/>
    <col min="2055" max="2055" width="15.7109375" style="1" customWidth="1"/>
    <col min="2056" max="2056" width="19.42578125" style="1" customWidth="1"/>
    <col min="2057" max="2302" width="20.28515625" style="1"/>
    <col min="2303" max="2303" width="12.85546875" style="1" customWidth="1"/>
    <col min="2304" max="2304" width="45.5703125" style="1" customWidth="1"/>
    <col min="2305" max="2305" width="45.28515625" style="1" customWidth="1"/>
    <col min="2306" max="2306" width="22.140625" style="1" bestFit="1" customWidth="1"/>
    <col min="2307" max="2307" width="51.7109375" style="1" customWidth="1"/>
    <col min="2308" max="2308" width="14.7109375" style="1" customWidth="1"/>
    <col min="2309" max="2309" width="16.28515625" style="1" customWidth="1"/>
    <col min="2310" max="2310" width="17.5703125" style="1" customWidth="1"/>
    <col min="2311" max="2311" width="15.7109375" style="1" customWidth="1"/>
    <col min="2312" max="2312" width="19.42578125" style="1" customWidth="1"/>
    <col min="2313" max="2558" width="20.28515625" style="1"/>
    <col min="2559" max="2559" width="12.85546875" style="1" customWidth="1"/>
    <col min="2560" max="2560" width="45.5703125" style="1" customWidth="1"/>
    <col min="2561" max="2561" width="45.28515625" style="1" customWidth="1"/>
    <col min="2562" max="2562" width="22.140625" style="1" bestFit="1" customWidth="1"/>
    <col min="2563" max="2563" width="51.7109375" style="1" customWidth="1"/>
    <col min="2564" max="2564" width="14.7109375" style="1" customWidth="1"/>
    <col min="2565" max="2565" width="16.28515625" style="1" customWidth="1"/>
    <col min="2566" max="2566" width="17.5703125" style="1" customWidth="1"/>
    <col min="2567" max="2567" width="15.7109375" style="1" customWidth="1"/>
    <col min="2568" max="2568" width="19.42578125" style="1" customWidth="1"/>
    <col min="2569" max="2814" width="20.28515625" style="1"/>
    <col min="2815" max="2815" width="12.85546875" style="1" customWidth="1"/>
    <col min="2816" max="2816" width="45.5703125" style="1" customWidth="1"/>
    <col min="2817" max="2817" width="45.28515625" style="1" customWidth="1"/>
    <col min="2818" max="2818" width="22.140625" style="1" bestFit="1" customWidth="1"/>
    <col min="2819" max="2819" width="51.7109375" style="1" customWidth="1"/>
    <col min="2820" max="2820" width="14.7109375" style="1" customWidth="1"/>
    <col min="2821" max="2821" width="16.28515625" style="1" customWidth="1"/>
    <col min="2822" max="2822" width="17.5703125" style="1" customWidth="1"/>
    <col min="2823" max="2823" width="15.7109375" style="1" customWidth="1"/>
    <col min="2824" max="2824" width="19.42578125" style="1" customWidth="1"/>
    <col min="2825" max="3070" width="20.28515625" style="1"/>
    <col min="3071" max="3071" width="12.85546875" style="1" customWidth="1"/>
    <col min="3072" max="3072" width="45.5703125" style="1" customWidth="1"/>
    <col min="3073" max="3073" width="45.28515625" style="1" customWidth="1"/>
    <col min="3074" max="3074" width="22.140625" style="1" bestFit="1" customWidth="1"/>
    <col min="3075" max="3075" width="51.7109375" style="1" customWidth="1"/>
    <col min="3076" max="3076" width="14.7109375" style="1" customWidth="1"/>
    <col min="3077" max="3077" width="16.28515625" style="1" customWidth="1"/>
    <col min="3078" max="3078" width="17.5703125" style="1" customWidth="1"/>
    <col min="3079" max="3079" width="15.7109375" style="1" customWidth="1"/>
    <col min="3080" max="3080" width="19.42578125" style="1" customWidth="1"/>
    <col min="3081" max="3326" width="20.28515625" style="1"/>
    <col min="3327" max="3327" width="12.85546875" style="1" customWidth="1"/>
    <col min="3328" max="3328" width="45.5703125" style="1" customWidth="1"/>
    <col min="3329" max="3329" width="45.28515625" style="1" customWidth="1"/>
    <col min="3330" max="3330" width="22.140625" style="1" bestFit="1" customWidth="1"/>
    <col min="3331" max="3331" width="51.7109375" style="1" customWidth="1"/>
    <col min="3332" max="3332" width="14.7109375" style="1" customWidth="1"/>
    <col min="3333" max="3333" width="16.28515625" style="1" customWidth="1"/>
    <col min="3334" max="3334" width="17.5703125" style="1" customWidth="1"/>
    <col min="3335" max="3335" width="15.7109375" style="1" customWidth="1"/>
    <col min="3336" max="3336" width="19.42578125" style="1" customWidth="1"/>
    <col min="3337" max="3582" width="20.28515625" style="1"/>
    <col min="3583" max="3583" width="12.85546875" style="1" customWidth="1"/>
    <col min="3584" max="3584" width="45.5703125" style="1" customWidth="1"/>
    <col min="3585" max="3585" width="45.28515625" style="1" customWidth="1"/>
    <col min="3586" max="3586" width="22.140625" style="1" bestFit="1" customWidth="1"/>
    <col min="3587" max="3587" width="51.7109375" style="1" customWidth="1"/>
    <col min="3588" max="3588" width="14.7109375" style="1" customWidth="1"/>
    <col min="3589" max="3589" width="16.28515625" style="1" customWidth="1"/>
    <col min="3590" max="3590" width="17.5703125" style="1" customWidth="1"/>
    <col min="3591" max="3591" width="15.7109375" style="1" customWidth="1"/>
    <col min="3592" max="3592" width="19.42578125" style="1" customWidth="1"/>
    <col min="3593" max="3838" width="20.28515625" style="1"/>
    <col min="3839" max="3839" width="12.85546875" style="1" customWidth="1"/>
    <col min="3840" max="3840" width="45.5703125" style="1" customWidth="1"/>
    <col min="3841" max="3841" width="45.28515625" style="1" customWidth="1"/>
    <col min="3842" max="3842" width="22.140625" style="1" bestFit="1" customWidth="1"/>
    <col min="3843" max="3843" width="51.7109375" style="1" customWidth="1"/>
    <col min="3844" max="3844" width="14.7109375" style="1" customWidth="1"/>
    <col min="3845" max="3845" width="16.28515625" style="1" customWidth="1"/>
    <col min="3846" max="3846" width="17.5703125" style="1" customWidth="1"/>
    <col min="3847" max="3847" width="15.7109375" style="1" customWidth="1"/>
    <col min="3848" max="3848" width="19.42578125" style="1" customWidth="1"/>
    <col min="3849" max="4094" width="20.28515625" style="1"/>
    <col min="4095" max="4095" width="12.85546875" style="1" customWidth="1"/>
    <col min="4096" max="4096" width="45.5703125" style="1" customWidth="1"/>
    <col min="4097" max="4097" width="45.28515625" style="1" customWidth="1"/>
    <col min="4098" max="4098" width="22.140625" style="1" bestFit="1" customWidth="1"/>
    <col min="4099" max="4099" width="51.7109375" style="1" customWidth="1"/>
    <col min="4100" max="4100" width="14.7109375" style="1" customWidth="1"/>
    <col min="4101" max="4101" width="16.28515625" style="1" customWidth="1"/>
    <col min="4102" max="4102" width="17.5703125" style="1" customWidth="1"/>
    <col min="4103" max="4103" width="15.7109375" style="1" customWidth="1"/>
    <col min="4104" max="4104" width="19.42578125" style="1" customWidth="1"/>
    <col min="4105" max="4350" width="20.28515625" style="1"/>
    <col min="4351" max="4351" width="12.85546875" style="1" customWidth="1"/>
    <col min="4352" max="4352" width="45.5703125" style="1" customWidth="1"/>
    <col min="4353" max="4353" width="45.28515625" style="1" customWidth="1"/>
    <col min="4354" max="4354" width="22.140625" style="1" bestFit="1" customWidth="1"/>
    <col min="4355" max="4355" width="51.7109375" style="1" customWidth="1"/>
    <col min="4356" max="4356" width="14.7109375" style="1" customWidth="1"/>
    <col min="4357" max="4357" width="16.28515625" style="1" customWidth="1"/>
    <col min="4358" max="4358" width="17.5703125" style="1" customWidth="1"/>
    <col min="4359" max="4359" width="15.7109375" style="1" customWidth="1"/>
    <col min="4360" max="4360" width="19.42578125" style="1" customWidth="1"/>
    <col min="4361" max="4606" width="20.28515625" style="1"/>
    <col min="4607" max="4607" width="12.85546875" style="1" customWidth="1"/>
    <col min="4608" max="4608" width="45.5703125" style="1" customWidth="1"/>
    <col min="4609" max="4609" width="45.28515625" style="1" customWidth="1"/>
    <col min="4610" max="4610" width="22.140625" style="1" bestFit="1" customWidth="1"/>
    <col min="4611" max="4611" width="51.7109375" style="1" customWidth="1"/>
    <col min="4612" max="4612" width="14.7109375" style="1" customWidth="1"/>
    <col min="4613" max="4613" width="16.28515625" style="1" customWidth="1"/>
    <col min="4614" max="4614" width="17.5703125" style="1" customWidth="1"/>
    <col min="4615" max="4615" width="15.7109375" style="1" customWidth="1"/>
    <col min="4616" max="4616" width="19.42578125" style="1" customWidth="1"/>
    <col min="4617" max="4862" width="20.28515625" style="1"/>
    <col min="4863" max="4863" width="12.85546875" style="1" customWidth="1"/>
    <col min="4864" max="4864" width="45.5703125" style="1" customWidth="1"/>
    <col min="4865" max="4865" width="45.28515625" style="1" customWidth="1"/>
    <col min="4866" max="4866" width="22.140625" style="1" bestFit="1" customWidth="1"/>
    <col min="4867" max="4867" width="51.7109375" style="1" customWidth="1"/>
    <col min="4868" max="4868" width="14.7109375" style="1" customWidth="1"/>
    <col min="4869" max="4869" width="16.28515625" style="1" customWidth="1"/>
    <col min="4870" max="4870" width="17.5703125" style="1" customWidth="1"/>
    <col min="4871" max="4871" width="15.7109375" style="1" customWidth="1"/>
    <col min="4872" max="4872" width="19.42578125" style="1" customWidth="1"/>
    <col min="4873" max="5118" width="20.28515625" style="1"/>
    <col min="5119" max="5119" width="12.85546875" style="1" customWidth="1"/>
    <col min="5120" max="5120" width="45.5703125" style="1" customWidth="1"/>
    <col min="5121" max="5121" width="45.28515625" style="1" customWidth="1"/>
    <col min="5122" max="5122" width="22.140625" style="1" bestFit="1" customWidth="1"/>
    <col min="5123" max="5123" width="51.7109375" style="1" customWidth="1"/>
    <col min="5124" max="5124" width="14.7109375" style="1" customWidth="1"/>
    <col min="5125" max="5125" width="16.28515625" style="1" customWidth="1"/>
    <col min="5126" max="5126" width="17.5703125" style="1" customWidth="1"/>
    <col min="5127" max="5127" width="15.7109375" style="1" customWidth="1"/>
    <col min="5128" max="5128" width="19.42578125" style="1" customWidth="1"/>
    <col min="5129" max="5374" width="20.28515625" style="1"/>
    <col min="5375" max="5375" width="12.85546875" style="1" customWidth="1"/>
    <col min="5376" max="5376" width="45.5703125" style="1" customWidth="1"/>
    <col min="5377" max="5377" width="45.28515625" style="1" customWidth="1"/>
    <col min="5378" max="5378" width="22.140625" style="1" bestFit="1" customWidth="1"/>
    <col min="5379" max="5379" width="51.7109375" style="1" customWidth="1"/>
    <col min="5380" max="5380" width="14.7109375" style="1" customWidth="1"/>
    <col min="5381" max="5381" width="16.28515625" style="1" customWidth="1"/>
    <col min="5382" max="5382" width="17.5703125" style="1" customWidth="1"/>
    <col min="5383" max="5383" width="15.7109375" style="1" customWidth="1"/>
    <col min="5384" max="5384" width="19.42578125" style="1" customWidth="1"/>
    <col min="5385" max="5630" width="20.28515625" style="1"/>
    <col min="5631" max="5631" width="12.85546875" style="1" customWidth="1"/>
    <col min="5632" max="5632" width="45.5703125" style="1" customWidth="1"/>
    <col min="5633" max="5633" width="45.28515625" style="1" customWidth="1"/>
    <col min="5634" max="5634" width="22.140625" style="1" bestFit="1" customWidth="1"/>
    <col min="5635" max="5635" width="51.7109375" style="1" customWidth="1"/>
    <col min="5636" max="5636" width="14.7109375" style="1" customWidth="1"/>
    <col min="5637" max="5637" width="16.28515625" style="1" customWidth="1"/>
    <col min="5638" max="5638" width="17.5703125" style="1" customWidth="1"/>
    <col min="5639" max="5639" width="15.7109375" style="1" customWidth="1"/>
    <col min="5640" max="5640" width="19.42578125" style="1" customWidth="1"/>
    <col min="5641" max="5886" width="20.28515625" style="1"/>
    <col min="5887" max="5887" width="12.85546875" style="1" customWidth="1"/>
    <col min="5888" max="5888" width="45.5703125" style="1" customWidth="1"/>
    <col min="5889" max="5889" width="45.28515625" style="1" customWidth="1"/>
    <col min="5890" max="5890" width="22.140625" style="1" bestFit="1" customWidth="1"/>
    <col min="5891" max="5891" width="51.7109375" style="1" customWidth="1"/>
    <col min="5892" max="5892" width="14.7109375" style="1" customWidth="1"/>
    <col min="5893" max="5893" width="16.28515625" style="1" customWidth="1"/>
    <col min="5894" max="5894" width="17.5703125" style="1" customWidth="1"/>
    <col min="5895" max="5895" width="15.7109375" style="1" customWidth="1"/>
    <col min="5896" max="5896" width="19.42578125" style="1" customWidth="1"/>
    <col min="5897" max="6142" width="20.28515625" style="1"/>
    <col min="6143" max="6143" width="12.85546875" style="1" customWidth="1"/>
    <col min="6144" max="6144" width="45.5703125" style="1" customWidth="1"/>
    <col min="6145" max="6145" width="45.28515625" style="1" customWidth="1"/>
    <col min="6146" max="6146" width="22.140625" style="1" bestFit="1" customWidth="1"/>
    <col min="6147" max="6147" width="51.7109375" style="1" customWidth="1"/>
    <col min="6148" max="6148" width="14.7109375" style="1" customWidth="1"/>
    <col min="6149" max="6149" width="16.28515625" style="1" customWidth="1"/>
    <col min="6150" max="6150" width="17.5703125" style="1" customWidth="1"/>
    <col min="6151" max="6151" width="15.7109375" style="1" customWidth="1"/>
    <col min="6152" max="6152" width="19.42578125" style="1" customWidth="1"/>
    <col min="6153" max="6398" width="20.28515625" style="1"/>
    <col min="6399" max="6399" width="12.85546875" style="1" customWidth="1"/>
    <col min="6400" max="6400" width="45.5703125" style="1" customWidth="1"/>
    <col min="6401" max="6401" width="45.28515625" style="1" customWidth="1"/>
    <col min="6402" max="6402" width="22.140625" style="1" bestFit="1" customWidth="1"/>
    <col min="6403" max="6403" width="51.7109375" style="1" customWidth="1"/>
    <col min="6404" max="6404" width="14.7109375" style="1" customWidth="1"/>
    <col min="6405" max="6405" width="16.28515625" style="1" customWidth="1"/>
    <col min="6406" max="6406" width="17.5703125" style="1" customWidth="1"/>
    <col min="6407" max="6407" width="15.7109375" style="1" customWidth="1"/>
    <col min="6408" max="6408" width="19.42578125" style="1" customWidth="1"/>
    <col min="6409" max="6654" width="20.28515625" style="1"/>
    <col min="6655" max="6655" width="12.85546875" style="1" customWidth="1"/>
    <col min="6656" max="6656" width="45.5703125" style="1" customWidth="1"/>
    <col min="6657" max="6657" width="45.28515625" style="1" customWidth="1"/>
    <col min="6658" max="6658" width="22.140625" style="1" bestFit="1" customWidth="1"/>
    <col min="6659" max="6659" width="51.7109375" style="1" customWidth="1"/>
    <col min="6660" max="6660" width="14.7109375" style="1" customWidth="1"/>
    <col min="6661" max="6661" width="16.28515625" style="1" customWidth="1"/>
    <col min="6662" max="6662" width="17.5703125" style="1" customWidth="1"/>
    <col min="6663" max="6663" width="15.7109375" style="1" customWidth="1"/>
    <col min="6664" max="6664" width="19.42578125" style="1" customWidth="1"/>
    <col min="6665" max="6910" width="20.28515625" style="1"/>
    <col min="6911" max="6911" width="12.85546875" style="1" customWidth="1"/>
    <col min="6912" max="6912" width="45.5703125" style="1" customWidth="1"/>
    <col min="6913" max="6913" width="45.28515625" style="1" customWidth="1"/>
    <col min="6914" max="6914" width="22.140625" style="1" bestFit="1" customWidth="1"/>
    <col min="6915" max="6915" width="51.7109375" style="1" customWidth="1"/>
    <col min="6916" max="6916" width="14.7109375" style="1" customWidth="1"/>
    <col min="6917" max="6917" width="16.28515625" style="1" customWidth="1"/>
    <col min="6918" max="6918" width="17.5703125" style="1" customWidth="1"/>
    <col min="6919" max="6919" width="15.7109375" style="1" customWidth="1"/>
    <col min="6920" max="6920" width="19.42578125" style="1" customWidth="1"/>
    <col min="6921" max="7166" width="20.28515625" style="1"/>
    <col min="7167" max="7167" width="12.85546875" style="1" customWidth="1"/>
    <col min="7168" max="7168" width="45.5703125" style="1" customWidth="1"/>
    <col min="7169" max="7169" width="45.28515625" style="1" customWidth="1"/>
    <col min="7170" max="7170" width="22.140625" style="1" bestFit="1" customWidth="1"/>
    <col min="7171" max="7171" width="51.7109375" style="1" customWidth="1"/>
    <col min="7172" max="7172" width="14.7109375" style="1" customWidth="1"/>
    <col min="7173" max="7173" width="16.28515625" style="1" customWidth="1"/>
    <col min="7174" max="7174" width="17.5703125" style="1" customWidth="1"/>
    <col min="7175" max="7175" width="15.7109375" style="1" customWidth="1"/>
    <col min="7176" max="7176" width="19.42578125" style="1" customWidth="1"/>
    <col min="7177" max="7422" width="20.28515625" style="1"/>
    <col min="7423" max="7423" width="12.85546875" style="1" customWidth="1"/>
    <col min="7424" max="7424" width="45.5703125" style="1" customWidth="1"/>
    <col min="7425" max="7425" width="45.28515625" style="1" customWidth="1"/>
    <col min="7426" max="7426" width="22.140625" style="1" bestFit="1" customWidth="1"/>
    <col min="7427" max="7427" width="51.7109375" style="1" customWidth="1"/>
    <col min="7428" max="7428" width="14.7109375" style="1" customWidth="1"/>
    <col min="7429" max="7429" width="16.28515625" style="1" customWidth="1"/>
    <col min="7430" max="7430" width="17.5703125" style="1" customWidth="1"/>
    <col min="7431" max="7431" width="15.7109375" style="1" customWidth="1"/>
    <col min="7432" max="7432" width="19.42578125" style="1" customWidth="1"/>
    <col min="7433" max="7678" width="20.28515625" style="1"/>
    <col min="7679" max="7679" width="12.85546875" style="1" customWidth="1"/>
    <col min="7680" max="7680" width="45.5703125" style="1" customWidth="1"/>
    <col min="7681" max="7681" width="45.28515625" style="1" customWidth="1"/>
    <col min="7682" max="7682" width="22.140625" style="1" bestFit="1" customWidth="1"/>
    <col min="7683" max="7683" width="51.7109375" style="1" customWidth="1"/>
    <col min="7684" max="7684" width="14.7109375" style="1" customWidth="1"/>
    <col min="7685" max="7685" width="16.28515625" style="1" customWidth="1"/>
    <col min="7686" max="7686" width="17.5703125" style="1" customWidth="1"/>
    <col min="7687" max="7687" width="15.7109375" style="1" customWidth="1"/>
    <col min="7688" max="7688" width="19.42578125" style="1" customWidth="1"/>
    <col min="7689" max="7934" width="20.28515625" style="1"/>
    <col min="7935" max="7935" width="12.85546875" style="1" customWidth="1"/>
    <col min="7936" max="7936" width="45.5703125" style="1" customWidth="1"/>
    <col min="7937" max="7937" width="45.28515625" style="1" customWidth="1"/>
    <col min="7938" max="7938" width="22.140625" style="1" bestFit="1" customWidth="1"/>
    <col min="7939" max="7939" width="51.7109375" style="1" customWidth="1"/>
    <col min="7940" max="7940" width="14.7109375" style="1" customWidth="1"/>
    <col min="7941" max="7941" width="16.28515625" style="1" customWidth="1"/>
    <col min="7942" max="7942" width="17.5703125" style="1" customWidth="1"/>
    <col min="7943" max="7943" width="15.7109375" style="1" customWidth="1"/>
    <col min="7944" max="7944" width="19.42578125" style="1" customWidth="1"/>
    <col min="7945" max="8190" width="20.28515625" style="1"/>
    <col min="8191" max="8191" width="12.85546875" style="1" customWidth="1"/>
    <col min="8192" max="8192" width="45.5703125" style="1" customWidth="1"/>
    <col min="8193" max="8193" width="45.28515625" style="1" customWidth="1"/>
    <col min="8194" max="8194" width="22.140625" style="1" bestFit="1" customWidth="1"/>
    <col min="8195" max="8195" width="51.7109375" style="1" customWidth="1"/>
    <col min="8196" max="8196" width="14.7109375" style="1" customWidth="1"/>
    <col min="8197" max="8197" width="16.28515625" style="1" customWidth="1"/>
    <col min="8198" max="8198" width="17.5703125" style="1" customWidth="1"/>
    <col min="8199" max="8199" width="15.7109375" style="1" customWidth="1"/>
    <col min="8200" max="8200" width="19.42578125" style="1" customWidth="1"/>
    <col min="8201" max="8446" width="20.28515625" style="1"/>
    <col min="8447" max="8447" width="12.85546875" style="1" customWidth="1"/>
    <col min="8448" max="8448" width="45.5703125" style="1" customWidth="1"/>
    <col min="8449" max="8449" width="45.28515625" style="1" customWidth="1"/>
    <col min="8450" max="8450" width="22.140625" style="1" bestFit="1" customWidth="1"/>
    <col min="8451" max="8451" width="51.7109375" style="1" customWidth="1"/>
    <col min="8452" max="8452" width="14.7109375" style="1" customWidth="1"/>
    <col min="8453" max="8453" width="16.28515625" style="1" customWidth="1"/>
    <col min="8454" max="8454" width="17.5703125" style="1" customWidth="1"/>
    <col min="8455" max="8455" width="15.7109375" style="1" customWidth="1"/>
    <col min="8456" max="8456" width="19.42578125" style="1" customWidth="1"/>
    <col min="8457" max="8702" width="20.28515625" style="1"/>
    <col min="8703" max="8703" width="12.85546875" style="1" customWidth="1"/>
    <col min="8704" max="8704" width="45.5703125" style="1" customWidth="1"/>
    <col min="8705" max="8705" width="45.28515625" style="1" customWidth="1"/>
    <col min="8706" max="8706" width="22.140625" style="1" bestFit="1" customWidth="1"/>
    <col min="8707" max="8707" width="51.7109375" style="1" customWidth="1"/>
    <col min="8708" max="8708" width="14.7109375" style="1" customWidth="1"/>
    <col min="8709" max="8709" width="16.28515625" style="1" customWidth="1"/>
    <col min="8710" max="8710" width="17.5703125" style="1" customWidth="1"/>
    <col min="8711" max="8711" width="15.7109375" style="1" customWidth="1"/>
    <col min="8712" max="8712" width="19.42578125" style="1" customWidth="1"/>
    <col min="8713" max="8958" width="20.28515625" style="1"/>
    <col min="8959" max="8959" width="12.85546875" style="1" customWidth="1"/>
    <col min="8960" max="8960" width="45.5703125" style="1" customWidth="1"/>
    <col min="8961" max="8961" width="45.28515625" style="1" customWidth="1"/>
    <col min="8962" max="8962" width="22.140625" style="1" bestFit="1" customWidth="1"/>
    <col min="8963" max="8963" width="51.7109375" style="1" customWidth="1"/>
    <col min="8964" max="8964" width="14.7109375" style="1" customWidth="1"/>
    <col min="8965" max="8965" width="16.28515625" style="1" customWidth="1"/>
    <col min="8966" max="8966" width="17.5703125" style="1" customWidth="1"/>
    <col min="8967" max="8967" width="15.7109375" style="1" customWidth="1"/>
    <col min="8968" max="8968" width="19.42578125" style="1" customWidth="1"/>
    <col min="8969" max="9214" width="20.28515625" style="1"/>
    <col min="9215" max="9215" width="12.85546875" style="1" customWidth="1"/>
    <col min="9216" max="9216" width="45.5703125" style="1" customWidth="1"/>
    <col min="9217" max="9217" width="45.28515625" style="1" customWidth="1"/>
    <col min="9218" max="9218" width="22.140625" style="1" bestFit="1" customWidth="1"/>
    <col min="9219" max="9219" width="51.7109375" style="1" customWidth="1"/>
    <col min="9220" max="9220" width="14.7109375" style="1" customWidth="1"/>
    <col min="9221" max="9221" width="16.28515625" style="1" customWidth="1"/>
    <col min="9222" max="9222" width="17.5703125" style="1" customWidth="1"/>
    <col min="9223" max="9223" width="15.7109375" style="1" customWidth="1"/>
    <col min="9224" max="9224" width="19.42578125" style="1" customWidth="1"/>
    <col min="9225" max="9470" width="20.28515625" style="1"/>
    <col min="9471" max="9471" width="12.85546875" style="1" customWidth="1"/>
    <col min="9472" max="9472" width="45.5703125" style="1" customWidth="1"/>
    <col min="9473" max="9473" width="45.28515625" style="1" customWidth="1"/>
    <col min="9474" max="9474" width="22.140625" style="1" bestFit="1" customWidth="1"/>
    <col min="9475" max="9475" width="51.7109375" style="1" customWidth="1"/>
    <col min="9476" max="9476" width="14.7109375" style="1" customWidth="1"/>
    <col min="9477" max="9477" width="16.28515625" style="1" customWidth="1"/>
    <col min="9478" max="9478" width="17.5703125" style="1" customWidth="1"/>
    <col min="9479" max="9479" width="15.7109375" style="1" customWidth="1"/>
    <col min="9480" max="9480" width="19.42578125" style="1" customWidth="1"/>
    <col min="9481" max="9726" width="20.28515625" style="1"/>
    <col min="9727" max="9727" width="12.85546875" style="1" customWidth="1"/>
    <col min="9728" max="9728" width="45.5703125" style="1" customWidth="1"/>
    <col min="9729" max="9729" width="45.28515625" style="1" customWidth="1"/>
    <col min="9730" max="9730" width="22.140625" style="1" bestFit="1" customWidth="1"/>
    <col min="9731" max="9731" width="51.7109375" style="1" customWidth="1"/>
    <col min="9732" max="9732" width="14.7109375" style="1" customWidth="1"/>
    <col min="9733" max="9733" width="16.28515625" style="1" customWidth="1"/>
    <col min="9734" max="9734" width="17.5703125" style="1" customWidth="1"/>
    <col min="9735" max="9735" width="15.7109375" style="1" customWidth="1"/>
    <col min="9736" max="9736" width="19.42578125" style="1" customWidth="1"/>
    <col min="9737" max="9982" width="20.28515625" style="1"/>
    <col min="9983" max="9983" width="12.85546875" style="1" customWidth="1"/>
    <col min="9984" max="9984" width="45.5703125" style="1" customWidth="1"/>
    <col min="9985" max="9985" width="45.28515625" style="1" customWidth="1"/>
    <col min="9986" max="9986" width="22.140625" style="1" bestFit="1" customWidth="1"/>
    <col min="9987" max="9987" width="51.7109375" style="1" customWidth="1"/>
    <col min="9988" max="9988" width="14.7109375" style="1" customWidth="1"/>
    <col min="9989" max="9989" width="16.28515625" style="1" customWidth="1"/>
    <col min="9990" max="9990" width="17.5703125" style="1" customWidth="1"/>
    <col min="9991" max="9991" width="15.7109375" style="1" customWidth="1"/>
    <col min="9992" max="9992" width="19.42578125" style="1" customWidth="1"/>
    <col min="9993" max="10238" width="20.28515625" style="1"/>
    <col min="10239" max="10239" width="12.85546875" style="1" customWidth="1"/>
    <col min="10240" max="10240" width="45.5703125" style="1" customWidth="1"/>
    <col min="10241" max="10241" width="45.28515625" style="1" customWidth="1"/>
    <col min="10242" max="10242" width="22.140625" style="1" bestFit="1" customWidth="1"/>
    <col min="10243" max="10243" width="51.7109375" style="1" customWidth="1"/>
    <col min="10244" max="10244" width="14.7109375" style="1" customWidth="1"/>
    <col min="10245" max="10245" width="16.28515625" style="1" customWidth="1"/>
    <col min="10246" max="10246" width="17.5703125" style="1" customWidth="1"/>
    <col min="10247" max="10247" width="15.7109375" style="1" customWidth="1"/>
    <col min="10248" max="10248" width="19.42578125" style="1" customWidth="1"/>
    <col min="10249" max="10494" width="20.28515625" style="1"/>
    <col min="10495" max="10495" width="12.85546875" style="1" customWidth="1"/>
    <col min="10496" max="10496" width="45.5703125" style="1" customWidth="1"/>
    <col min="10497" max="10497" width="45.28515625" style="1" customWidth="1"/>
    <col min="10498" max="10498" width="22.140625" style="1" bestFit="1" customWidth="1"/>
    <col min="10499" max="10499" width="51.7109375" style="1" customWidth="1"/>
    <col min="10500" max="10500" width="14.7109375" style="1" customWidth="1"/>
    <col min="10501" max="10501" width="16.28515625" style="1" customWidth="1"/>
    <col min="10502" max="10502" width="17.5703125" style="1" customWidth="1"/>
    <col min="10503" max="10503" width="15.7109375" style="1" customWidth="1"/>
    <col min="10504" max="10504" width="19.42578125" style="1" customWidth="1"/>
    <col min="10505" max="10750" width="20.28515625" style="1"/>
    <col min="10751" max="10751" width="12.85546875" style="1" customWidth="1"/>
    <col min="10752" max="10752" width="45.5703125" style="1" customWidth="1"/>
    <col min="10753" max="10753" width="45.28515625" style="1" customWidth="1"/>
    <col min="10754" max="10754" width="22.140625" style="1" bestFit="1" customWidth="1"/>
    <col min="10755" max="10755" width="51.7109375" style="1" customWidth="1"/>
    <col min="10756" max="10756" width="14.7109375" style="1" customWidth="1"/>
    <col min="10757" max="10757" width="16.28515625" style="1" customWidth="1"/>
    <col min="10758" max="10758" width="17.5703125" style="1" customWidth="1"/>
    <col min="10759" max="10759" width="15.7109375" style="1" customWidth="1"/>
    <col min="10760" max="10760" width="19.42578125" style="1" customWidth="1"/>
    <col min="10761" max="11006" width="20.28515625" style="1"/>
    <col min="11007" max="11007" width="12.85546875" style="1" customWidth="1"/>
    <col min="11008" max="11008" width="45.5703125" style="1" customWidth="1"/>
    <col min="11009" max="11009" width="45.28515625" style="1" customWidth="1"/>
    <col min="11010" max="11010" width="22.140625" style="1" bestFit="1" customWidth="1"/>
    <col min="11011" max="11011" width="51.7109375" style="1" customWidth="1"/>
    <col min="11012" max="11012" width="14.7109375" style="1" customWidth="1"/>
    <col min="11013" max="11013" width="16.28515625" style="1" customWidth="1"/>
    <col min="11014" max="11014" width="17.5703125" style="1" customWidth="1"/>
    <col min="11015" max="11015" width="15.7109375" style="1" customWidth="1"/>
    <col min="11016" max="11016" width="19.42578125" style="1" customWidth="1"/>
    <col min="11017" max="11262" width="20.28515625" style="1"/>
    <col min="11263" max="11263" width="12.85546875" style="1" customWidth="1"/>
    <col min="11264" max="11264" width="45.5703125" style="1" customWidth="1"/>
    <col min="11265" max="11265" width="45.28515625" style="1" customWidth="1"/>
    <col min="11266" max="11266" width="22.140625" style="1" bestFit="1" customWidth="1"/>
    <col min="11267" max="11267" width="51.7109375" style="1" customWidth="1"/>
    <col min="11268" max="11268" width="14.7109375" style="1" customWidth="1"/>
    <col min="11269" max="11269" width="16.28515625" style="1" customWidth="1"/>
    <col min="11270" max="11270" width="17.5703125" style="1" customWidth="1"/>
    <col min="11271" max="11271" width="15.7109375" style="1" customWidth="1"/>
    <col min="11272" max="11272" width="19.42578125" style="1" customWidth="1"/>
    <col min="11273" max="11518" width="20.28515625" style="1"/>
    <col min="11519" max="11519" width="12.85546875" style="1" customWidth="1"/>
    <col min="11520" max="11520" width="45.5703125" style="1" customWidth="1"/>
    <col min="11521" max="11521" width="45.28515625" style="1" customWidth="1"/>
    <col min="11522" max="11522" width="22.140625" style="1" bestFit="1" customWidth="1"/>
    <col min="11523" max="11523" width="51.7109375" style="1" customWidth="1"/>
    <col min="11524" max="11524" width="14.7109375" style="1" customWidth="1"/>
    <col min="11525" max="11525" width="16.28515625" style="1" customWidth="1"/>
    <col min="11526" max="11526" width="17.5703125" style="1" customWidth="1"/>
    <col min="11527" max="11527" width="15.7109375" style="1" customWidth="1"/>
    <col min="11528" max="11528" width="19.42578125" style="1" customWidth="1"/>
    <col min="11529" max="11774" width="20.28515625" style="1"/>
    <col min="11775" max="11775" width="12.85546875" style="1" customWidth="1"/>
    <col min="11776" max="11776" width="45.5703125" style="1" customWidth="1"/>
    <col min="11777" max="11777" width="45.28515625" style="1" customWidth="1"/>
    <col min="11778" max="11778" width="22.140625" style="1" bestFit="1" customWidth="1"/>
    <col min="11779" max="11779" width="51.7109375" style="1" customWidth="1"/>
    <col min="11780" max="11780" width="14.7109375" style="1" customWidth="1"/>
    <col min="11781" max="11781" width="16.28515625" style="1" customWidth="1"/>
    <col min="11782" max="11782" width="17.5703125" style="1" customWidth="1"/>
    <col min="11783" max="11783" width="15.7109375" style="1" customWidth="1"/>
    <col min="11784" max="11784" width="19.42578125" style="1" customWidth="1"/>
    <col min="11785" max="12030" width="20.28515625" style="1"/>
    <col min="12031" max="12031" width="12.85546875" style="1" customWidth="1"/>
    <col min="12032" max="12032" width="45.5703125" style="1" customWidth="1"/>
    <col min="12033" max="12033" width="45.28515625" style="1" customWidth="1"/>
    <col min="12034" max="12034" width="22.140625" style="1" bestFit="1" customWidth="1"/>
    <col min="12035" max="12035" width="51.7109375" style="1" customWidth="1"/>
    <col min="12036" max="12036" width="14.7109375" style="1" customWidth="1"/>
    <col min="12037" max="12037" width="16.28515625" style="1" customWidth="1"/>
    <col min="12038" max="12038" width="17.5703125" style="1" customWidth="1"/>
    <col min="12039" max="12039" width="15.7109375" style="1" customWidth="1"/>
    <col min="12040" max="12040" width="19.42578125" style="1" customWidth="1"/>
    <col min="12041" max="12286" width="20.28515625" style="1"/>
    <col min="12287" max="12287" width="12.85546875" style="1" customWidth="1"/>
    <col min="12288" max="12288" width="45.5703125" style="1" customWidth="1"/>
    <col min="12289" max="12289" width="45.28515625" style="1" customWidth="1"/>
    <col min="12290" max="12290" width="22.140625" style="1" bestFit="1" customWidth="1"/>
    <col min="12291" max="12291" width="51.7109375" style="1" customWidth="1"/>
    <col min="12292" max="12292" width="14.7109375" style="1" customWidth="1"/>
    <col min="12293" max="12293" width="16.28515625" style="1" customWidth="1"/>
    <col min="12294" max="12294" width="17.5703125" style="1" customWidth="1"/>
    <col min="12295" max="12295" width="15.7109375" style="1" customWidth="1"/>
    <col min="12296" max="12296" width="19.42578125" style="1" customWidth="1"/>
    <col min="12297" max="12542" width="20.28515625" style="1"/>
    <col min="12543" max="12543" width="12.85546875" style="1" customWidth="1"/>
    <col min="12544" max="12544" width="45.5703125" style="1" customWidth="1"/>
    <col min="12545" max="12545" width="45.28515625" style="1" customWidth="1"/>
    <col min="12546" max="12546" width="22.140625" style="1" bestFit="1" customWidth="1"/>
    <col min="12547" max="12547" width="51.7109375" style="1" customWidth="1"/>
    <col min="12548" max="12548" width="14.7109375" style="1" customWidth="1"/>
    <col min="12549" max="12549" width="16.28515625" style="1" customWidth="1"/>
    <col min="12550" max="12550" width="17.5703125" style="1" customWidth="1"/>
    <col min="12551" max="12551" width="15.7109375" style="1" customWidth="1"/>
    <col min="12552" max="12552" width="19.42578125" style="1" customWidth="1"/>
    <col min="12553" max="12798" width="20.28515625" style="1"/>
    <col min="12799" max="12799" width="12.85546875" style="1" customWidth="1"/>
    <col min="12800" max="12800" width="45.5703125" style="1" customWidth="1"/>
    <col min="12801" max="12801" width="45.28515625" style="1" customWidth="1"/>
    <col min="12802" max="12802" width="22.140625" style="1" bestFit="1" customWidth="1"/>
    <col min="12803" max="12803" width="51.7109375" style="1" customWidth="1"/>
    <col min="12804" max="12804" width="14.7109375" style="1" customWidth="1"/>
    <col min="12805" max="12805" width="16.28515625" style="1" customWidth="1"/>
    <col min="12806" max="12806" width="17.5703125" style="1" customWidth="1"/>
    <col min="12807" max="12807" width="15.7109375" style="1" customWidth="1"/>
    <col min="12808" max="12808" width="19.42578125" style="1" customWidth="1"/>
    <col min="12809" max="13054" width="20.28515625" style="1"/>
    <col min="13055" max="13055" width="12.85546875" style="1" customWidth="1"/>
    <col min="13056" max="13056" width="45.5703125" style="1" customWidth="1"/>
    <col min="13057" max="13057" width="45.28515625" style="1" customWidth="1"/>
    <col min="13058" max="13058" width="22.140625" style="1" bestFit="1" customWidth="1"/>
    <col min="13059" max="13059" width="51.7109375" style="1" customWidth="1"/>
    <col min="13060" max="13060" width="14.7109375" style="1" customWidth="1"/>
    <col min="13061" max="13061" width="16.28515625" style="1" customWidth="1"/>
    <col min="13062" max="13062" width="17.5703125" style="1" customWidth="1"/>
    <col min="13063" max="13063" width="15.7109375" style="1" customWidth="1"/>
    <col min="13064" max="13064" width="19.42578125" style="1" customWidth="1"/>
    <col min="13065" max="13310" width="20.28515625" style="1"/>
    <col min="13311" max="13311" width="12.85546875" style="1" customWidth="1"/>
    <col min="13312" max="13312" width="45.5703125" style="1" customWidth="1"/>
    <col min="13313" max="13313" width="45.28515625" style="1" customWidth="1"/>
    <col min="13314" max="13314" width="22.140625" style="1" bestFit="1" customWidth="1"/>
    <col min="13315" max="13315" width="51.7109375" style="1" customWidth="1"/>
    <col min="13316" max="13316" width="14.7109375" style="1" customWidth="1"/>
    <col min="13317" max="13317" width="16.28515625" style="1" customWidth="1"/>
    <col min="13318" max="13318" width="17.5703125" style="1" customWidth="1"/>
    <col min="13319" max="13319" width="15.7109375" style="1" customWidth="1"/>
    <col min="13320" max="13320" width="19.42578125" style="1" customWidth="1"/>
    <col min="13321" max="13566" width="20.28515625" style="1"/>
    <col min="13567" max="13567" width="12.85546875" style="1" customWidth="1"/>
    <col min="13568" max="13568" width="45.5703125" style="1" customWidth="1"/>
    <col min="13569" max="13569" width="45.28515625" style="1" customWidth="1"/>
    <col min="13570" max="13570" width="22.140625" style="1" bestFit="1" customWidth="1"/>
    <col min="13571" max="13571" width="51.7109375" style="1" customWidth="1"/>
    <col min="13572" max="13572" width="14.7109375" style="1" customWidth="1"/>
    <col min="13573" max="13573" width="16.28515625" style="1" customWidth="1"/>
    <col min="13574" max="13574" width="17.5703125" style="1" customWidth="1"/>
    <col min="13575" max="13575" width="15.7109375" style="1" customWidth="1"/>
    <col min="13576" max="13576" width="19.42578125" style="1" customWidth="1"/>
    <col min="13577" max="13822" width="20.28515625" style="1"/>
    <col min="13823" max="13823" width="12.85546875" style="1" customWidth="1"/>
    <col min="13824" max="13824" width="45.5703125" style="1" customWidth="1"/>
    <col min="13825" max="13825" width="45.28515625" style="1" customWidth="1"/>
    <col min="13826" max="13826" width="22.140625" style="1" bestFit="1" customWidth="1"/>
    <col min="13827" max="13827" width="51.7109375" style="1" customWidth="1"/>
    <col min="13828" max="13828" width="14.7109375" style="1" customWidth="1"/>
    <col min="13829" max="13829" width="16.28515625" style="1" customWidth="1"/>
    <col min="13830" max="13830" width="17.5703125" style="1" customWidth="1"/>
    <col min="13831" max="13831" width="15.7109375" style="1" customWidth="1"/>
    <col min="13832" max="13832" width="19.42578125" style="1" customWidth="1"/>
    <col min="13833" max="14078" width="20.28515625" style="1"/>
    <col min="14079" max="14079" width="12.85546875" style="1" customWidth="1"/>
    <col min="14080" max="14080" width="45.5703125" style="1" customWidth="1"/>
    <col min="14081" max="14081" width="45.28515625" style="1" customWidth="1"/>
    <col min="14082" max="14082" width="22.140625" style="1" bestFit="1" customWidth="1"/>
    <col min="14083" max="14083" width="51.7109375" style="1" customWidth="1"/>
    <col min="14084" max="14084" width="14.7109375" style="1" customWidth="1"/>
    <col min="14085" max="14085" width="16.28515625" style="1" customWidth="1"/>
    <col min="14086" max="14086" width="17.5703125" style="1" customWidth="1"/>
    <col min="14087" max="14087" width="15.7109375" style="1" customWidth="1"/>
    <col min="14088" max="14088" width="19.42578125" style="1" customWidth="1"/>
    <col min="14089" max="14334" width="20.28515625" style="1"/>
    <col min="14335" max="14335" width="12.85546875" style="1" customWidth="1"/>
    <col min="14336" max="14336" width="45.5703125" style="1" customWidth="1"/>
    <col min="14337" max="14337" width="45.28515625" style="1" customWidth="1"/>
    <col min="14338" max="14338" width="22.140625" style="1" bestFit="1" customWidth="1"/>
    <col min="14339" max="14339" width="51.7109375" style="1" customWidth="1"/>
    <col min="14340" max="14340" width="14.7109375" style="1" customWidth="1"/>
    <col min="14341" max="14341" width="16.28515625" style="1" customWidth="1"/>
    <col min="14342" max="14342" width="17.5703125" style="1" customWidth="1"/>
    <col min="14343" max="14343" width="15.7109375" style="1" customWidth="1"/>
    <col min="14344" max="14344" width="19.42578125" style="1" customWidth="1"/>
    <col min="14345" max="14590" width="20.28515625" style="1"/>
    <col min="14591" max="14591" width="12.85546875" style="1" customWidth="1"/>
    <col min="14592" max="14592" width="45.5703125" style="1" customWidth="1"/>
    <col min="14593" max="14593" width="45.28515625" style="1" customWidth="1"/>
    <col min="14594" max="14594" width="22.140625" style="1" bestFit="1" customWidth="1"/>
    <col min="14595" max="14595" width="51.7109375" style="1" customWidth="1"/>
    <col min="14596" max="14596" width="14.7109375" style="1" customWidth="1"/>
    <col min="14597" max="14597" width="16.28515625" style="1" customWidth="1"/>
    <col min="14598" max="14598" width="17.5703125" style="1" customWidth="1"/>
    <col min="14599" max="14599" width="15.7109375" style="1" customWidth="1"/>
    <col min="14600" max="14600" width="19.42578125" style="1" customWidth="1"/>
    <col min="14601" max="14846" width="20.28515625" style="1"/>
    <col min="14847" max="14847" width="12.85546875" style="1" customWidth="1"/>
    <col min="14848" max="14848" width="45.5703125" style="1" customWidth="1"/>
    <col min="14849" max="14849" width="45.28515625" style="1" customWidth="1"/>
    <col min="14850" max="14850" width="22.140625" style="1" bestFit="1" customWidth="1"/>
    <col min="14851" max="14851" width="51.7109375" style="1" customWidth="1"/>
    <col min="14852" max="14852" width="14.7109375" style="1" customWidth="1"/>
    <col min="14853" max="14853" width="16.28515625" style="1" customWidth="1"/>
    <col min="14854" max="14854" width="17.5703125" style="1" customWidth="1"/>
    <col min="14855" max="14855" width="15.7109375" style="1" customWidth="1"/>
    <col min="14856" max="14856" width="19.42578125" style="1" customWidth="1"/>
    <col min="14857" max="15102" width="20.28515625" style="1"/>
    <col min="15103" max="15103" width="12.85546875" style="1" customWidth="1"/>
    <col min="15104" max="15104" width="45.5703125" style="1" customWidth="1"/>
    <col min="15105" max="15105" width="45.28515625" style="1" customWidth="1"/>
    <col min="15106" max="15106" width="22.140625" style="1" bestFit="1" customWidth="1"/>
    <col min="15107" max="15107" width="51.7109375" style="1" customWidth="1"/>
    <col min="15108" max="15108" width="14.7109375" style="1" customWidth="1"/>
    <col min="15109" max="15109" width="16.28515625" style="1" customWidth="1"/>
    <col min="15110" max="15110" width="17.5703125" style="1" customWidth="1"/>
    <col min="15111" max="15111" width="15.7109375" style="1" customWidth="1"/>
    <col min="15112" max="15112" width="19.42578125" style="1" customWidth="1"/>
    <col min="15113" max="15358" width="20.28515625" style="1"/>
    <col min="15359" max="15359" width="12.85546875" style="1" customWidth="1"/>
    <col min="15360" max="15360" width="45.5703125" style="1" customWidth="1"/>
    <col min="15361" max="15361" width="45.28515625" style="1" customWidth="1"/>
    <col min="15362" max="15362" width="22.140625" style="1" bestFit="1" customWidth="1"/>
    <col min="15363" max="15363" width="51.7109375" style="1" customWidth="1"/>
    <col min="15364" max="15364" width="14.7109375" style="1" customWidth="1"/>
    <col min="15365" max="15365" width="16.28515625" style="1" customWidth="1"/>
    <col min="15366" max="15366" width="17.5703125" style="1" customWidth="1"/>
    <col min="15367" max="15367" width="15.7109375" style="1" customWidth="1"/>
    <col min="15368" max="15368" width="19.42578125" style="1" customWidth="1"/>
    <col min="15369" max="15614" width="20.28515625" style="1"/>
    <col min="15615" max="15615" width="12.85546875" style="1" customWidth="1"/>
    <col min="15616" max="15616" width="45.5703125" style="1" customWidth="1"/>
    <col min="15617" max="15617" width="45.28515625" style="1" customWidth="1"/>
    <col min="15618" max="15618" width="22.140625" style="1" bestFit="1" customWidth="1"/>
    <col min="15619" max="15619" width="51.7109375" style="1" customWidth="1"/>
    <col min="15620" max="15620" width="14.7109375" style="1" customWidth="1"/>
    <col min="15621" max="15621" width="16.28515625" style="1" customWidth="1"/>
    <col min="15622" max="15622" width="17.5703125" style="1" customWidth="1"/>
    <col min="15623" max="15623" width="15.7109375" style="1" customWidth="1"/>
    <col min="15624" max="15624" width="19.42578125" style="1" customWidth="1"/>
    <col min="15625" max="15870" width="20.28515625" style="1"/>
    <col min="15871" max="15871" width="12.85546875" style="1" customWidth="1"/>
    <col min="15872" max="15872" width="45.5703125" style="1" customWidth="1"/>
    <col min="15873" max="15873" width="45.28515625" style="1" customWidth="1"/>
    <col min="15874" max="15874" width="22.140625" style="1" bestFit="1" customWidth="1"/>
    <col min="15875" max="15875" width="51.7109375" style="1" customWidth="1"/>
    <col min="15876" max="15876" width="14.7109375" style="1" customWidth="1"/>
    <col min="15877" max="15877" width="16.28515625" style="1" customWidth="1"/>
    <col min="15878" max="15878" width="17.5703125" style="1" customWidth="1"/>
    <col min="15879" max="15879" width="15.7109375" style="1" customWidth="1"/>
    <col min="15880" max="15880" width="19.42578125" style="1" customWidth="1"/>
    <col min="15881" max="16126" width="20.28515625" style="1"/>
    <col min="16127" max="16127" width="12.85546875" style="1" customWidth="1"/>
    <col min="16128" max="16128" width="45.5703125" style="1" customWidth="1"/>
    <col min="16129" max="16129" width="45.28515625" style="1" customWidth="1"/>
    <col min="16130" max="16130" width="22.140625" style="1" bestFit="1" customWidth="1"/>
    <col min="16131" max="16131" width="51.7109375" style="1" customWidth="1"/>
    <col min="16132" max="16132" width="14.7109375" style="1" customWidth="1"/>
    <col min="16133" max="16133" width="16.28515625" style="1" customWidth="1"/>
    <col min="16134" max="16134" width="17.5703125" style="1" customWidth="1"/>
    <col min="16135" max="16135" width="15.7109375" style="1" customWidth="1"/>
    <col min="16136" max="16136" width="19.42578125" style="1" customWidth="1"/>
    <col min="16137" max="16384" width="20.28515625" style="1"/>
  </cols>
  <sheetData>
    <row r="1" spans="1:9" ht="78" customHeight="1" thickBot="1" x14ac:dyDescent="0.3">
      <c r="A1" s="92" t="s">
        <v>0</v>
      </c>
      <c r="B1" s="93"/>
      <c r="C1" s="93"/>
      <c r="D1" s="93"/>
      <c r="E1" s="93"/>
      <c r="F1" s="93"/>
      <c r="G1" s="93"/>
      <c r="H1" s="93"/>
      <c r="I1" s="94"/>
    </row>
    <row r="2" spans="1:9" ht="45.75" customHeight="1" thickBot="1" x14ac:dyDescent="0.3">
      <c r="A2" s="22" t="s">
        <v>53</v>
      </c>
      <c r="B2" s="21">
        <v>43</v>
      </c>
      <c r="C2" s="95" t="s">
        <v>110</v>
      </c>
      <c r="D2" s="96"/>
      <c r="E2" s="97"/>
      <c r="F2" s="98" t="s">
        <v>1</v>
      </c>
      <c r="G2" s="99"/>
      <c r="H2" s="98" t="s">
        <v>69</v>
      </c>
      <c r="I2" s="99"/>
    </row>
    <row r="3" spans="1:9" ht="23.25" x14ac:dyDescent="0.25">
      <c r="A3" s="87" t="s">
        <v>2</v>
      </c>
      <c r="B3" s="89"/>
      <c r="C3" s="65" t="s">
        <v>71</v>
      </c>
      <c r="D3" s="58"/>
      <c r="E3" s="89"/>
      <c r="F3" s="89"/>
      <c r="G3" s="58"/>
      <c r="H3" s="58"/>
      <c r="I3" s="15"/>
    </row>
    <row r="4" spans="1:9" ht="23.25" x14ac:dyDescent="0.25">
      <c r="A4" s="87" t="s">
        <v>3</v>
      </c>
      <c r="B4" s="88"/>
      <c r="C4" s="57" t="s">
        <v>4</v>
      </c>
      <c r="D4" s="58"/>
      <c r="E4" s="89"/>
      <c r="F4" s="89"/>
      <c r="G4" s="58"/>
      <c r="H4" s="58"/>
      <c r="I4" s="15"/>
    </row>
    <row r="5" spans="1:9" ht="23.25" x14ac:dyDescent="0.25">
      <c r="A5" s="74" t="s">
        <v>5</v>
      </c>
      <c r="B5" s="90"/>
      <c r="C5" s="59" t="s">
        <v>22</v>
      </c>
      <c r="D5" s="60"/>
      <c r="E5" s="59"/>
      <c r="F5" s="59"/>
      <c r="G5" s="60"/>
      <c r="H5" s="59"/>
      <c r="I5" s="16"/>
    </row>
    <row r="6" spans="1:9" ht="23.25" x14ac:dyDescent="0.25">
      <c r="A6" s="91" t="s">
        <v>6</v>
      </c>
      <c r="B6" s="84"/>
      <c r="C6" s="73" t="s">
        <v>23</v>
      </c>
      <c r="D6" s="73"/>
      <c r="E6" s="73"/>
      <c r="F6" s="73"/>
      <c r="G6" s="73"/>
      <c r="H6" s="61"/>
      <c r="I6" s="17"/>
    </row>
    <row r="7" spans="1:9" ht="23.25" x14ac:dyDescent="0.25">
      <c r="A7" s="74" t="s">
        <v>7</v>
      </c>
      <c r="B7" s="84"/>
      <c r="C7" s="73" t="s">
        <v>20</v>
      </c>
      <c r="D7" s="73"/>
      <c r="E7" s="73"/>
      <c r="F7" s="73"/>
      <c r="G7" s="73"/>
      <c r="H7" s="61"/>
      <c r="I7" s="17"/>
    </row>
    <row r="8" spans="1:9" ht="23.25" x14ac:dyDescent="0.25">
      <c r="A8" s="74" t="s">
        <v>55</v>
      </c>
      <c r="B8" s="84"/>
      <c r="C8" s="61" t="s">
        <v>54</v>
      </c>
      <c r="D8" s="59"/>
      <c r="E8" s="60"/>
      <c r="F8" s="59"/>
      <c r="G8" s="60"/>
      <c r="H8" s="61"/>
      <c r="I8" s="17"/>
    </row>
    <row r="9" spans="1:9" ht="24" thickBot="1" x14ac:dyDescent="0.3">
      <c r="A9" s="74" t="s">
        <v>8</v>
      </c>
      <c r="B9" s="75"/>
      <c r="C9" s="85" t="s">
        <v>56</v>
      </c>
      <c r="D9" s="86"/>
      <c r="E9" s="62"/>
      <c r="F9" s="61"/>
      <c r="G9" s="61"/>
      <c r="H9" s="61"/>
      <c r="I9" s="17"/>
    </row>
    <row r="10" spans="1:9" s="2" customFormat="1" ht="24" thickBot="1" x14ac:dyDescent="0.3">
      <c r="A10" s="76" t="s">
        <v>70</v>
      </c>
      <c r="B10" s="77"/>
      <c r="C10" s="77"/>
      <c r="D10" s="77"/>
      <c r="E10" s="77"/>
      <c r="F10" s="77"/>
      <c r="G10" s="77"/>
      <c r="H10" s="77"/>
      <c r="I10" s="78"/>
    </row>
    <row r="11" spans="1:9" s="2" customFormat="1" ht="70.5" thickBot="1" x14ac:dyDescent="0.3">
      <c r="A11" s="25" t="s">
        <v>9</v>
      </c>
      <c r="B11" s="26" t="s">
        <v>10</v>
      </c>
      <c r="C11" s="27" t="s">
        <v>11</v>
      </c>
      <c r="D11" s="28" t="s">
        <v>59</v>
      </c>
      <c r="E11" s="29" t="s">
        <v>12</v>
      </c>
      <c r="F11" s="28" t="s">
        <v>13</v>
      </c>
      <c r="G11" s="28" t="s">
        <v>60</v>
      </c>
      <c r="H11" s="28" t="s">
        <v>61</v>
      </c>
      <c r="I11" s="28" t="s">
        <v>62</v>
      </c>
    </row>
    <row r="12" spans="1:9" s="2" customFormat="1" ht="162.75" customHeight="1" x14ac:dyDescent="0.25">
      <c r="A12" s="30" t="s">
        <v>31</v>
      </c>
      <c r="B12" s="31" t="s">
        <v>14</v>
      </c>
      <c r="C12" s="32" t="s">
        <v>32</v>
      </c>
      <c r="D12" s="32" t="s">
        <v>65</v>
      </c>
      <c r="E12" s="79" t="s">
        <v>63</v>
      </c>
      <c r="F12" s="79"/>
      <c r="G12" s="79"/>
      <c r="H12" s="79"/>
      <c r="I12" s="80"/>
    </row>
    <row r="13" spans="1:9" s="2" customFormat="1" ht="175.5" customHeight="1" x14ac:dyDescent="0.25">
      <c r="A13" s="5">
        <v>1</v>
      </c>
      <c r="B13" s="41" t="s">
        <v>48</v>
      </c>
      <c r="C13" s="42" t="s">
        <v>49</v>
      </c>
      <c r="D13" s="42" t="s">
        <v>57</v>
      </c>
      <c r="E13" s="43">
        <v>5</v>
      </c>
      <c r="F13" s="44">
        <f t="shared" ref="F13:F21" si="0">(E13/$E$22)*100</f>
        <v>14.705882352941178</v>
      </c>
      <c r="G13" s="42"/>
      <c r="H13" s="42"/>
      <c r="I13" s="23"/>
    </row>
    <row r="14" spans="1:9" s="2" customFormat="1" ht="139.5" x14ac:dyDescent="0.25">
      <c r="A14" s="5">
        <v>2</v>
      </c>
      <c r="B14" s="41" t="s">
        <v>33</v>
      </c>
      <c r="C14" s="41" t="s">
        <v>15</v>
      </c>
      <c r="D14" s="45" t="s">
        <v>58</v>
      </c>
      <c r="E14" s="41">
        <v>2</v>
      </c>
      <c r="F14" s="44">
        <f t="shared" si="0"/>
        <v>5.8823529411764701</v>
      </c>
      <c r="G14" s="42"/>
      <c r="H14" s="42"/>
      <c r="I14" s="23"/>
    </row>
    <row r="15" spans="1:9" s="2" customFormat="1" ht="173.25" customHeight="1" x14ac:dyDescent="0.25">
      <c r="A15" s="5">
        <v>3</v>
      </c>
      <c r="B15" s="41" t="s">
        <v>34</v>
      </c>
      <c r="C15" s="42" t="s">
        <v>16</v>
      </c>
      <c r="D15" s="45" t="s">
        <v>50</v>
      </c>
      <c r="E15" s="43">
        <v>2</v>
      </c>
      <c r="F15" s="44">
        <f t="shared" si="0"/>
        <v>5.8823529411764701</v>
      </c>
      <c r="G15" s="42"/>
      <c r="H15" s="42"/>
      <c r="I15" s="23"/>
    </row>
    <row r="16" spans="1:9" s="3" customFormat="1" ht="116.25" x14ac:dyDescent="0.25">
      <c r="A16" s="5">
        <v>4</v>
      </c>
      <c r="B16" s="81" t="s">
        <v>35</v>
      </c>
      <c r="C16" s="41" t="s">
        <v>24</v>
      </c>
      <c r="D16" s="41" t="s">
        <v>36</v>
      </c>
      <c r="E16" s="41">
        <v>5</v>
      </c>
      <c r="F16" s="44">
        <f t="shared" si="0"/>
        <v>14.705882352941178</v>
      </c>
      <c r="G16" s="41"/>
      <c r="H16" s="42"/>
      <c r="I16" s="23"/>
    </row>
    <row r="17" spans="1:9" s="3" customFormat="1" ht="139.5" customHeight="1" x14ac:dyDescent="0.25">
      <c r="A17" s="5">
        <v>5</v>
      </c>
      <c r="B17" s="82"/>
      <c r="C17" s="46" t="s">
        <v>25</v>
      </c>
      <c r="D17" s="67" t="s">
        <v>108</v>
      </c>
      <c r="E17" s="41">
        <v>5</v>
      </c>
      <c r="F17" s="44">
        <f t="shared" si="0"/>
        <v>14.705882352941178</v>
      </c>
      <c r="G17" s="41"/>
      <c r="H17" s="42"/>
      <c r="I17" s="23"/>
    </row>
    <row r="18" spans="1:9" s="3" customFormat="1" ht="237" customHeight="1" x14ac:dyDescent="0.25">
      <c r="A18" s="5">
        <v>6</v>
      </c>
      <c r="B18" s="83"/>
      <c r="C18" s="46" t="s">
        <v>44</v>
      </c>
      <c r="D18" s="67" t="s">
        <v>73</v>
      </c>
      <c r="E18" s="41">
        <v>3</v>
      </c>
      <c r="F18" s="44">
        <f t="shared" si="0"/>
        <v>8.8235294117647065</v>
      </c>
      <c r="G18" s="47"/>
      <c r="H18" s="42"/>
      <c r="I18" s="24"/>
    </row>
    <row r="19" spans="1:9" s="3" customFormat="1" ht="69" customHeight="1" x14ac:dyDescent="0.25">
      <c r="A19" s="5">
        <v>7</v>
      </c>
      <c r="B19" s="48" t="s">
        <v>26</v>
      </c>
      <c r="C19" s="48" t="s">
        <v>27</v>
      </c>
      <c r="D19" s="41" t="s">
        <v>45</v>
      </c>
      <c r="E19" s="41">
        <v>5</v>
      </c>
      <c r="F19" s="44">
        <f t="shared" si="0"/>
        <v>14.705882352941178</v>
      </c>
      <c r="G19" s="49"/>
      <c r="H19" s="42"/>
      <c r="I19" s="23"/>
    </row>
    <row r="20" spans="1:9" s="3" customFormat="1" ht="105.75" customHeight="1" x14ac:dyDescent="0.25">
      <c r="A20" s="5">
        <v>8</v>
      </c>
      <c r="B20" s="48" t="s">
        <v>28</v>
      </c>
      <c r="C20" s="48" t="s">
        <v>29</v>
      </c>
      <c r="D20" s="41" t="s">
        <v>51</v>
      </c>
      <c r="E20" s="41">
        <v>5</v>
      </c>
      <c r="F20" s="44">
        <f t="shared" si="0"/>
        <v>14.705882352941178</v>
      </c>
      <c r="G20" s="45"/>
      <c r="H20" s="42"/>
      <c r="I20" s="23"/>
    </row>
    <row r="21" spans="1:9" s="3" customFormat="1" ht="162.75" x14ac:dyDescent="0.25">
      <c r="A21" s="5">
        <v>9</v>
      </c>
      <c r="B21" s="56" t="s">
        <v>66</v>
      </c>
      <c r="C21" s="56" t="s">
        <v>67</v>
      </c>
      <c r="D21" s="56" t="s">
        <v>68</v>
      </c>
      <c r="E21" s="41">
        <v>2</v>
      </c>
      <c r="F21" s="44">
        <f t="shared" si="0"/>
        <v>5.8823529411764701</v>
      </c>
      <c r="G21" s="45"/>
      <c r="H21" s="42"/>
      <c r="I21" s="23"/>
    </row>
    <row r="22" spans="1:9" s="4" customFormat="1" ht="30.75" customHeight="1" x14ac:dyDescent="0.25">
      <c r="A22" s="68" t="s">
        <v>17</v>
      </c>
      <c r="B22" s="69"/>
      <c r="C22" s="69"/>
      <c r="D22" s="69"/>
      <c r="E22" s="34">
        <f>SUM(E13:E21)</f>
        <v>34</v>
      </c>
      <c r="F22" s="35"/>
      <c r="G22" s="36"/>
      <c r="H22" s="36"/>
      <c r="I22" s="63"/>
    </row>
    <row r="23" spans="1:9" s="4" customFormat="1" ht="41.25" customHeight="1" x14ac:dyDescent="0.25">
      <c r="A23" s="68" t="s">
        <v>18</v>
      </c>
      <c r="B23" s="69"/>
      <c r="C23" s="69"/>
      <c r="D23" s="69"/>
      <c r="E23" s="37"/>
      <c r="F23" s="38">
        <f>SUM(F13:F21)</f>
        <v>100</v>
      </c>
      <c r="G23" s="39"/>
      <c r="H23" s="40"/>
      <c r="I23" s="6"/>
    </row>
    <row r="24" spans="1:9" s="4" customFormat="1" ht="42.75" customHeight="1" x14ac:dyDescent="0.25">
      <c r="A24" s="70" t="s">
        <v>30</v>
      </c>
      <c r="B24" s="71"/>
      <c r="C24" s="71"/>
      <c r="D24" s="71"/>
      <c r="E24" s="71"/>
      <c r="F24" s="71"/>
      <c r="G24" s="71"/>
      <c r="H24" s="71"/>
      <c r="I24" s="72"/>
    </row>
    <row r="25" spans="1:9" ht="29.25" customHeight="1" x14ac:dyDescent="0.25">
      <c r="A25" s="70" t="s">
        <v>19</v>
      </c>
      <c r="B25" s="71"/>
      <c r="C25" s="71"/>
      <c r="D25" s="71"/>
      <c r="E25" s="71"/>
      <c r="F25" s="71"/>
      <c r="G25" s="71"/>
      <c r="H25" s="71"/>
      <c r="I25" s="72"/>
    </row>
    <row r="26" spans="1:9" ht="54.75" customHeight="1" thickBot="1" x14ac:dyDescent="0.3">
      <c r="A26" s="103" t="s">
        <v>37</v>
      </c>
      <c r="B26" s="104"/>
      <c r="C26" s="104"/>
      <c r="D26" s="104"/>
      <c r="E26" s="104"/>
      <c r="F26" s="104"/>
      <c r="G26" s="104"/>
      <c r="H26" s="104"/>
      <c r="I26" s="105"/>
    </row>
    <row r="27" spans="1:9" ht="70.5" thickBot="1" x14ac:dyDescent="0.3">
      <c r="A27" s="18" t="s">
        <v>9</v>
      </c>
      <c r="B27" s="19" t="s">
        <v>10</v>
      </c>
      <c r="C27" s="19" t="s">
        <v>11</v>
      </c>
      <c r="D27" s="19" t="s">
        <v>59</v>
      </c>
      <c r="E27" s="20" t="s">
        <v>12</v>
      </c>
      <c r="F27" s="19" t="s">
        <v>13</v>
      </c>
      <c r="G27" s="28" t="s">
        <v>60</v>
      </c>
      <c r="H27" s="28" t="s">
        <v>61</v>
      </c>
      <c r="I27" s="28" t="s">
        <v>62</v>
      </c>
    </row>
    <row r="28" spans="1:9" ht="139.5" x14ac:dyDescent="0.25">
      <c r="A28" s="11">
        <v>1</v>
      </c>
      <c r="B28" s="41" t="s">
        <v>33</v>
      </c>
      <c r="C28" s="41" t="s">
        <v>15</v>
      </c>
      <c r="D28" s="41" t="s">
        <v>58</v>
      </c>
      <c r="E28" s="50">
        <v>2</v>
      </c>
      <c r="F28" s="51">
        <f>+E28/E$33*2</f>
        <v>0.23529411764705882</v>
      </c>
      <c r="G28" s="42"/>
      <c r="H28" s="42"/>
      <c r="I28" s="64"/>
    </row>
    <row r="29" spans="1:9" ht="139.5" x14ac:dyDescent="0.25">
      <c r="A29" s="5">
        <v>2</v>
      </c>
      <c r="B29" s="41" t="s">
        <v>34</v>
      </c>
      <c r="C29" s="42" t="s">
        <v>16</v>
      </c>
      <c r="D29" s="41" t="s">
        <v>50</v>
      </c>
      <c r="E29" s="52">
        <v>2</v>
      </c>
      <c r="F29" s="53">
        <f>+E29/E$33*2</f>
        <v>0.23529411764705882</v>
      </c>
      <c r="G29" s="42"/>
      <c r="H29" s="42"/>
      <c r="I29" s="64"/>
    </row>
    <row r="30" spans="1:9" ht="132.75" customHeight="1" x14ac:dyDescent="0.25">
      <c r="A30" s="12">
        <v>3</v>
      </c>
      <c r="B30" s="81" t="s">
        <v>35</v>
      </c>
      <c r="C30" s="41" t="s">
        <v>24</v>
      </c>
      <c r="D30" s="41" t="s">
        <v>36</v>
      </c>
      <c r="E30" s="41">
        <v>5</v>
      </c>
      <c r="F30" s="54">
        <f>+E30/E$33*2</f>
        <v>0.58823529411764708</v>
      </c>
      <c r="G30" s="41"/>
      <c r="H30" s="42"/>
      <c r="I30" s="64"/>
    </row>
    <row r="31" spans="1:9" x14ac:dyDescent="0.25">
      <c r="A31" s="12">
        <v>4</v>
      </c>
      <c r="B31" s="82"/>
      <c r="C31" s="55" t="s">
        <v>25</v>
      </c>
      <c r="D31" s="67" t="s">
        <v>108</v>
      </c>
      <c r="E31" s="41">
        <v>5</v>
      </c>
      <c r="F31" s="54">
        <f>+E31/E$33*2</f>
        <v>0.58823529411764708</v>
      </c>
      <c r="G31" s="41"/>
      <c r="H31" s="42"/>
      <c r="I31" s="64"/>
    </row>
    <row r="32" spans="1:9" ht="96" customHeight="1" x14ac:dyDescent="0.25">
      <c r="A32" s="12">
        <v>5</v>
      </c>
      <c r="B32" s="83"/>
      <c r="C32" s="55" t="s">
        <v>44</v>
      </c>
      <c r="D32" s="67" t="s">
        <v>73</v>
      </c>
      <c r="E32" s="41">
        <v>3</v>
      </c>
      <c r="F32" s="54">
        <f>+E32/E$33*2</f>
        <v>0.35294117647058826</v>
      </c>
      <c r="G32" s="45"/>
      <c r="H32" s="42"/>
      <c r="I32" s="64"/>
    </row>
    <row r="33" spans="1:9" ht="46.9" customHeight="1" x14ac:dyDescent="0.25">
      <c r="A33" s="106" t="s">
        <v>42</v>
      </c>
      <c r="B33" s="107"/>
      <c r="C33" s="107"/>
      <c r="D33" s="107"/>
      <c r="E33" s="13">
        <f>SUM(E28:E32)</f>
        <v>17</v>
      </c>
      <c r="F33" s="13"/>
      <c r="G33" s="13"/>
      <c r="H33" s="13"/>
      <c r="I33" s="14"/>
    </row>
    <row r="34" spans="1:9" ht="44.25" customHeight="1" thickBot="1" x14ac:dyDescent="0.3">
      <c r="A34" s="108" t="s">
        <v>43</v>
      </c>
      <c r="B34" s="109"/>
      <c r="C34" s="109"/>
      <c r="D34" s="109"/>
      <c r="E34" s="109"/>
      <c r="F34" s="33">
        <f>SUM(F28:F33)</f>
        <v>2</v>
      </c>
      <c r="G34" s="110"/>
      <c r="H34" s="110"/>
      <c r="I34" s="111"/>
    </row>
    <row r="35" spans="1:9" ht="50.25" customHeight="1" thickBot="1" x14ac:dyDescent="0.3">
      <c r="A35" s="112" t="s">
        <v>109</v>
      </c>
      <c r="B35" s="113"/>
      <c r="C35" s="113"/>
      <c r="D35" s="113" t="s">
        <v>64</v>
      </c>
      <c r="E35" s="113"/>
      <c r="F35" s="113"/>
      <c r="G35" s="113"/>
      <c r="H35" s="113"/>
      <c r="I35" s="114"/>
    </row>
    <row r="36" spans="1:9" ht="79.5" customHeight="1" x14ac:dyDescent="0.25">
      <c r="A36" s="100" t="s">
        <v>21</v>
      </c>
      <c r="B36" s="101"/>
      <c r="C36" s="101"/>
      <c r="D36" s="101"/>
      <c r="E36" s="101"/>
      <c r="F36" s="101"/>
      <c r="G36" s="101"/>
      <c r="H36" s="101"/>
      <c r="I36" s="102"/>
    </row>
    <row r="37" spans="1:9" ht="67.5" customHeight="1" x14ac:dyDescent="0.25">
      <c r="A37" s="115" t="s">
        <v>38</v>
      </c>
      <c r="B37" s="116"/>
      <c r="C37" s="116"/>
      <c r="D37" s="116"/>
      <c r="E37" s="116"/>
      <c r="F37" s="116"/>
      <c r="G37" s="116"/>
      <c r="H37" s="116"/>
      <c r="I37" s="117"/>
    </row>
    <row r="38" spans="1:9" ht="60.75" customHeight="1" x14ac:dyDescent="0.25">
      <c r="A38" s="115" t="s">
        <v>46</v>
      </c>
      <c r="B38" s="116"/>
      <c r="C38" s="116"/>
      <c r="D38" s="116"/>
      <c r="E38" s="116"/>
      <c r="F38" s="116"/>
      <c r="G38" s="116"/>
      <c r="H38" s="116"/>
      <c r="I38" s="117"/>
    </row>
    <row r="39" spans="1:9" ht="47.25" customHeight="1" x14ac:dyDescent="0.25">
      <c r="A39" s="115" t="s">
        <v>39</v>
      </c>
      <c r="B39" s="116"/>
      <c r="C39" s="116"/>
      <c r="D39" s="116"/>
      <c r="E39" s="116"/>
      <c r="F39" s="116"/>
      <c r="G39" s="116"/>
      <c r="H39" s="116"/>
      <c r="I39" s="117"/>
    </row>
    <row r="40" spans="1:9" ht="78" customHeight="1" x14ac:dyDescent="0.25">
      <c r="A40" s="115" t="s">
        <v>40</v>
      </c>
      <c r="B40" s="116"/>
      <c r="C40" s="116"/>
      <c r="D40" s="116"/>
      <c r="E40" s="116"/>
      <c r="F40" s="116"/>
      <c r="G40" s="116"/>
      <c r="H40" s="116"/>
      <c r="I40" s="117"/>
    </row>
    <row r="41" spans="1:9" ht="244.5" customHeight="1" x14ac:dyDescent="0.25">
      <c r="A41" s="115" t="s">
        <v>47</v>
      </c>
      <c r="B41" s="116"/>
      <c r="C41" s="116"/>
      <c r="D41" s="116"/>
      <c r="E41" s="116"/>
      <c r="F41" s="116"/>
      <c r="G41" s="116"/>
      <c r="H41" s="116"/>
      <c r="I41" s="117"/>
    </row>
    <row r="42" spans="1:9" ht="34.9" customHeight="1" x14ac:dyDescent="0.25">
      <c r="A42" s="115" t="s">
        <v>41</v>
      </c>
      <c r="B42" s="116"/>
      <c r="C42" s="116"/>
      <c r="D42" s="116"/>
      <c r="E42" s="116"/>
      <c r="F42" s="116"/>
      <c r="G42" s="116"/>
      <c r="H42" s="116"/>
      <c r="I42" s="117"/>
    </row>
    <row r="43" spans="1:9" ht="55.5" customHeight="1" x14ac:dyDescent="0.25">
      <c r="A43" s="118" t="s">
        <v>52</v>
      </c>
      <c r="B43" s="119"/>
      <c r="C43" s="119"/>
      <c r="D43" s="119"/>
      <c r="E43" s="119"/>
      <c r="F43" s="119"/>
      <c r="G43" s="119"/>
      <c r="H43" s="119"/>
      <c r="I43" s="120"/>
    </row>
    <row r="44" spans="1:9" ht="60" customHeight="1" thickBot="1" x14ac:dyDescent="0.4">
      <c r="A44" s="121" t="s">
        <v>72</v>
      </c>
      <c r="B44" s="122"/>
      <c r="C44" s="122"/>
      <c r="D44" s="122"/>
      <c r="E44" s="122"/>
      <c r="F44" s="122"/>
      <c r="G44" s="122"/>
      <c r="H44" s="122"/>
      <c r="I44" s="123"/>
    </row>
    <row r="45" spans="1:9" ht="129" customHeight="1" thickBot="1" x14ac:dyDescent="0.3">
      <c r="A45" s="100" t="s">
        <v>111</v>
      </c>
      <c r="B45" s="101"/>
      <c r="C45" s="101"/>
      <c r="D45" s="101"/>
      <c r="E45" s="101"/>
      <c r="F45" s="101"/>
      <c r="G45" s="101"/>
      <c r="H45" s="101"/>
      <c r="I45" s="102"/>
    </row>
    <row r="46" spans="1:9" ht="93" customHeight="1" x14ac:dyDescent="0.25">
      <c r="A46" s="100" t="s">
        <v>112</v>
      </c>
      <c r="B46" s="101"/>
      <c r="C46" s="101"/>
      <c r="D46" s="101"/>
      <c r="E46" s="101"/>
      <c r="F46" s="101"/>
      <c r="G46" s="101"/>
      <c r="H46" s="101"/>
      <c r="I46" s="102"/>
    </row>
  </sheetData>
  <mergeCells count="43">
    <mergeCell ref="A45:I45"/>
    <mergeCell ref="A46:I46"/>
    <mergeCell ref="A42:I42"/>
    <mergeCell ref="A43:I43"/>
    <mergeCell ref="A44:I44"/>
    <mergeCell ref="A37:I37"/>
    <mergeCell ref="A38:I38"/>
    <mergeCell ref="A39:I39"/>
    <mergeCell ref="A40:I40"/>
    <mergeCell ref="A41:I41"/>
    <mergeCell ref="A36:I36"/>
    <mergeCell ref="A26:I26"/>
    <mergeCell ref="A33:D33"/>
    <mergeCell ref="A34:E34"/>
    <mergeCell ref="G34:I34"/>
    <mergeCell ref="B30:B32"/>
    <mergeCell ref="A35:C35"/>
    <mergeCell ref="D35:I35"/>
    <mergeCell ref="A1:I1"/>
    <mergeCell ref="C2:E2"/>
    <mergeCell ref="F2:G2"/>
    <mergeCell ref="H2:I2"/>
    <mergeCell ref="A3:B3"/>
    <mergeCell ref="E3:F3"/>
    <mergeCell ref="A4:B4"/>
    <mergeCell ref="E4:F4"/>
    <mergeCell ref="A5:B5"/>
    <mergeCell ref="C6:D6"/>
    <mergeCell ref="E6:G6"/>
    <mergeCell ref="A6:B6"/>
    <mergeCell ref="A23:D23"/>
    <mergeCell ref="A24:I24"/>
    <mergeCell ref="A25:I25"/>
    <mergeCell ref="C7:D7"/>
    <mergeCell ref="E7:G7"/>
    <mergeCell ref="A9:B9"/>
    <mergeCell ref="A10:I10"/>
    <mergeCell ref="A22:D22"/>
    <mergeCell ref="E12:I12"/>
    <mergeCell ref="B16:B18"/>
    <mergeCell ref="A7:B7"/>
    <mergeCell ref="A8:B8"/>
    <mergeCell ref="C9:D9"/>
  </mergeCells>
  <printOptions horizontalCentered="1"/>
  <pageMargins left="0.23622047244094491" right="0.23622047244094491" top="0.39370078740157483" bottom="0.51181102362204722" header="0.31496062992125984" footer="0.31496062992125984"/>
  <pageSetup paperSize="9" scale="43" fitToHeight="0" orientation="landscape" r:id="rId1"/>
  <headerFooter>
    <oddFooter>&amp;C&amp;20Pagina &amp;P di &amp;N</oddFooter>
  </headerFooter>
  <rowBreaks count="3" manualBreakCount="3">
    <brk id="15" max="8" man="1"/>
    <brk id="25" max="8" man="1"/>
    <brk id="35"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G39"/>
  <sheetViews>
    <sheetView workbookViewId="0">
      <selection activeCell="W33" sqref="W33"/>
    </sheetView>
  </sheetViews>
  <sheetFormatPr defaultRowHeight="15" x14ac:dyDescent="0.25"/>
  <sheetData>
    <row r="3" spans="2:7" x14ac:dyDescent="0.25">
      <c r="B3" t="s">
        <v>74</v>
      </c>
      <c r="C3" t="s">
        <v>75</v>
      </c>
      <c r="D3" t="s">
        <v>76</v>
      </c>
      <c r="E3" t="s">
        <v>77</v>
      </c>
      <c r="F3" t="s">
        <v>78</v>
      </c>
      <c r="G3" t="s">
        <v>79</v>
      </c>
    </row>
    <row r="4" spans="2:7" x14ac:dyDescent="0.25">
      <c r="B4" t="s">
        <v>80</v>
      </c>
      <c r="C4" t="s">
        <v>81</v>
      </c>
      <c r="D4" t="s">
        <v>82</v>
      </c>
      <c r="E4">
        <v>1</v>
      </c>
      <c r="F4">
        <v>2.5</v>
      </c>
      <c r="G4" t="s">
        <v>83</v>
      </c>
    </row>
    <row r="5" spans="2:7" x14ac:dyDescent="0.25">
      <c r="B5" t="s">
        <v>80</v>
      </c>
      <c r="C5" t="s">
        <v>81</v>
      </c>
      <c r="D5" t="s">
        <v>82</v>
      </c>
      <c r="E5">
        <v>22</v>
      </c>
      <c r="F5">
        <v>770</v>
      </c>
      <c r="G5" t="s">
        <v>84</v>
      </c>
    </row>
    <row r="6" spans="2:7" x14ac:dyDescent="0.25">
      <c r="B6" t="s">
        <v>80</v>
      </c>
      <c r="C6" t="s">
        <v>81</v>
      </c>
      <c r="D6" t="s">
        <v>82</v>
      </c>
      <c r="E6">
        <v>515</v>
      </c>
      <c r="F6" s="66">
        <v>36050</v>
      </c>
      <c r="G6" t="s">
        <v>85</v>
      </c>
    </row>
    <row r="7" spans="2:7" x14ac:dyDescent="0.25">
      <c r="B7" t="s">
        <v>80</v>
      </c>
      <c r="C7" t="s">
        <v>81</v>
      </c>
      <c r="D7" t="s">
        <v>82</v>
      </c>
      <c r="E7">
        <v>123</v>
      </c>
      <c r="F7" s="66">
        <v>2541.1799999999998</v>
      </c>
      <c r="G7" t="s">
        <v>86</v>
      </c>
    </row>
    <row r="8" spans="2:7" x14ac:dyDescent="0.25">
      <c r="B8" t="s">
        <v>80</v>
      </c>
      <c r="C8" t="s">
        <v>81</v>
      </c>
      <c r="D8" t="s">
        <v>87</v>
      </c>
      <c r="E8">
        <v>1</v>
      </c>
      <c r="F8">
        <v>11.62</v>
      </c>
      <c r="G8" t="s">
        <v>88</v>
      </c>
    </row>
    <row r="9" spans="2:7" x14ac:dyDescent="0.25">
      <c r="B9" t="s">
        <v>80</v>
      </c>
      <c r="C9" t="s">
        <v>81</v>
      </c>
      <c r="D9" t="s">
        <v>87</v>
      </c>
      <c r="E9">
        <v>30</v>
      </c>
      <c r="F9" s="66">
        <v>1050</v>
      </c>
      <c r="G9" t="s">
        <v>84</v>
      </c>
    </row>
    <row r="10" spans="2:7" x14ac:dyDescent="0.25">
      <c r="B10" t="s">
        <v>80</v>
      </c>
      <c r="C10" t="s">
        <v>81</v>
      </c>
      <c r="D10" t="s">
        <v>87</v>
      </c>
      <c r="E10">
        <v>128</v>
      </c>
      <c r="F10" s="66">
        <v>2644.48</v>
      </c>
      <c r="G10" t="s">
        <v>89</v>
      </c>
    </row>
    <row r="11" spans="2:7" x14ac:dyDescent="0.25">
      <c r="B11" t="s">
        <v>80</v>
      </c>
      <c r="C11" t="s">
        <v>81</v>
      </c>
      <c r="D11" t="s">
        <v>87</v>
      </c>
      <c r="E11">
        <v>701</v>
      </c>
      <c r="F11" s="66">
        <v>49070</v>
      </c>
      <c r="G11" t="s">
        <v>85</v>
      </c>
    </row>
    <row r="12" spans="2:7" x14ac:dyDescent="0.25">
      <c r="B12" t="s">
        <v>80</v>
      </c>
      <c r="C12" t="s">
        <v>81</v>
      </c>
      <c r="D12" t="s">
        <v>87</v>
      </c>
      <c r="E12">
        <v>21</v>
      </c>
      <c r="F12">
        <v>433.86</v>
      </c>
      <c r="G12" t="s">
        <v>86</v>
      </c>
    </row>
    <row r="13" spans="2:7" x14ac:dyDescent="0.25">
      <c r="B13" t="s">
        <v>80</v>
      </c>
      <c r="C13" t="s">
        <v>81</v>
      </c>
      <c r="D13" t="s">
        <v>90</v>
      </c>
      <c r="E13">
        <v>190</v>
      </c>
      <c r="F13" s="66">
        <v>3925.4</v>
      </c>
      <c r="G13" t="s">
        <v>89</v>
      </c>
    </row>
    <row r="14" spans="2:7" x14ac:dyDescent="0.25">
      <c r="B14" t="s">
        <v>80</v>
      </c>
      <c r="C14" t="s">
        <v>81</v>
      </c>
      <c r="D14" t="s">
        <v>91</v>
      </c>
      <c r="E14">
        <v>3</v>
      </c>
      <c r="F14">
        <v>105</v>
      </c>
      <c r="G14" t="s">
        <v>84</v>
      </c>
    </row>
    <row r="15" spans="2:7" x14ac:dyDescent="0.25">
      <c r="B15" t="s">
        <v>80</v>
      </c>
      <c r="C15" t="s">
        <v>81</v>
      </c>
      <c r="D15" t="s">
        <v>91</v>
      </c>
      <c r="E15">
        <v>17</v>
      </c>
      <c r="F15">
        <v>351.22</v>
      </c>
      <c r="G15" t="s">
        <v>89</v>
      </c>
    </row>
    <row r="16" spans="2:7" x14ac:dyDescent="0.25">
      <c r="B16" t="s">
        <v>80</v>
      </c>
      <c r="C16" t="s">
        <v>81</v>
      </c>
      <c r="D16" t="s">
        <v>91</v>
      </c>
      <c r="E16">
        <v>100</v>
      </c>
      <c r="F16" s="66">
        <v>7000</v>
      </c>
      <c r="G16" t="s">
        <v>85</v>
      </c>
    </row>
    <row r="17" spans="2:7" x14ac:dyDescent="0.25">
      <c r="B17" t="s">
        <v>80</v>
      </c>
      <c r="C17" t="s">
        <v>81</v>
      </c>
      <c r="D17" t="s">
        <v>92</v>
      </c>
      <c r="E17">
        <v>21</v>
      </c>
      <c r="F17">
        <v>735</v>
      </c>
      <c r="G17" t="s">
        <v>84</v>
      </c>
    </row>
    <row r="18" spans="2:7" x14ac:dyDescent="0.25">
      <c r="B18" t="s">
        <v>80</v>
      </c>
      <c r="C18" t="s">
        <v>81</v>
      </c>
      <c r="D18" t="s">
        <v>92</v>
      </c>
      <c r="E18">
        <v>58</v>
      </c>
      <c r="F18" s="66">
        <v>1198.28</v>
      </c>
      <c r="G18" t="s">
        <v>89</v>
      </c>
    </row>
    <row r="19" spans="2:7" x14ac:dyDescent="0.25">
      <c r="B19" t="s">
        <v>80</v>
      </c>
      <c r="C19" t="s">
        <v>81</v>
      </c>
      <c r="D19" t="s">
        <v>92</v>
      </c>
      <c r="E19">
        <v>59</v>
      </c>
      <c r="F19" s="66">
        <v>4130</v>
      </c>
      <c r="G19" t="s">
        <v>85</v>
      </c>
    </row>
    <row r="20" spans="2:7" x14ac:dyDescent="0.25">
      <c r="B20" t="s">
        <v>80</v>
      </c>
      <c r="C20" t="s">
        <v>81</v>
      </c>
      <c r="D20" t="s">
        <v>92</v>
      </c>
      <c r="E20">
        <v>76</v>
      </c>
      <c r="F20" s="66">
        <v>1570.16</v>
      </c>
      <c r="G20" t="s">
        <v>86</v>
      </c>
    </row>
    <row r="21" spans="2:7" x14ac:dyDescent="0.25">
      <c r="B21" t="s">
        <v>80</v>
      </c>
      <c r="C21" t="s">
        <v>81</v>
      </c>
      <c r="D21" t="s">
        <v>93</v>
      </c>
      <c r="E21">
        <v>10</v>
      </c>
      <c r="F21">
        <v>700</v>
      </c>
      <c r="G21" t="s">
        <v>85</v>
      </c>
    </row>
    <row r="22" spans="2:7" x14ac:dyDescent="0.25">
      <c r="B22" t="s">
        <v>80</v>
      </c>
      <c r="C22" t="s">
        <v>81</v>
      </c>
      <c r="D22" t="s">
        <v>93</v>
      </c>
      <c r="E22">
        <v>1</v>
      </c>
      <c r="F22">
        <v>20.66</v>
      </c>
      <c r="G22" t="s">
        <v>86</v>
      </c>
    </row>
    <row r="23" spans="2:7" x14ac:dyDescent="0.25">
      <c r="B23" t="s">
        <v>80</v>
      </c>
      <c r="C23" t="s">
        <v>81</v>
      </c>
      <c r="D23" t="s">
        <v>94</v>
      </c>
      <c r="E23">
        <v>5</v>
      </c>
      <c r="F23">
        <v>175</v>
      </c>
      <c r="G23" t="s">
        <v>84</v>
      </c>
    </row>
    <row r="24" spans="2:7" x14ac:dyDescent="0.25">
      <c r="B24" t="s">
        <v>80</v>
      </c>
      <c r="C24" t="s">
        <v>81</v>
      </c>
      <c r="D24" t="s">
        <v>94</v>
      </c>
      <c r="E24">
        <v>85</v>
      </c>
      <c r="F24" s="66">
        <v>1756.1</v>
      </c>
      <c r="G24" t="s">
        <v>89</v>
      </c>
    </row>
    <row r="25" spans="2:7" x14ac:dyDescent="0.25">
      <c r="B25" t="s">
        <v>80</v>
      </c>
      <c r="C25" t="s">
        <v>81</v>
      </c>
      <c r="D25" t="s">
        <v>94</v>
      </c>
      <c r="E25">
        <v>222</v>
      </c>
      <c r="F25" s="66">
        <v>15540</v>
      </c>
      <c r="G25" t="s">
        <v>85</v>
      </c>
    </row>
    <row r="26" spans="2:7" x14ac:dyDescent="0.25">
      <c r="B26" t="s">
        <v>80</v>
      </c>
      <c r="C26" t="s">
        <v>81</v>
      </c>
      <c r="D26" t="s">
        <v>94</v>
      </c>
      <c r="E26">
        <v>33</v>
      </c>
      <c r="F26">
        <v>681.78</v>
      </c>
      <c r="G26" t="s">
        <v>86</v>
      </c>
    </row>
    <row r="27" spans="2:7" x14ac:dyDescent="0.25">
      <c r="B27" t="s">
        <v>80</v>
      </c>
      <c r="C27" t="s">
        <v>81</v>
      </c>
      <c r="D27" t="s">
        <v>95</v>
      </c>
      <c r="E27">
        <v>29</v>
      </c>
      <c r="F27" s="66">
        <v>1617.62</v>
      </c>
      <c r="G27" t="s">
        <v>96</v>
      </c>
    </row>
    <row r="28" spans="2:7" x14ac:dyDescent="0.25">
      <c r="B28" t="s">
        <v>80</v>
      </c>
      <c r="C28" t="s">
        <v>81</v>
      </c>
      <c r="D28" t="s">
        <v>97</v>
      </c>
      <c r="E28">
        <v>19</v>
      </c>
      <c r="F28">
        <v>665</v>
      </c>
      <c r="G28" t="s">
        <v>84</v>
      </c>
    </row>
    <row r="29" spans="2:7" x14ac:dyDescent="0.25">
      <c r="B29" t="s">
        <v>80</v>
      </c>
      <c r="C29" t="s">
        <v>81</v>
      </c>
      <c r="D29" t="s">
        <v>97</v>
      </c>
      <c r="E29">
        <v>35</v>
      </c>
      <c r="F29">
        <v>723.1</v>
      </c>
      <c r="G29" t="s">
        <v>89</v>
      </c>
    </row>
    <row r="30" spans="2:7" x14ac:dyDescent="0.25">
      <c r="B30" t="s">
        <v>80</v>
      </c>
      <c r="C30" t="s">
        <v>81</v>
      </c>
      <c r="D30" t="s">
        <v>97</v>
      </c>
      <c r="E30">
        <v>54</v>
      </c>
      <c r="F30" s="66">
        <v>1115.6400000000001</v>
      </c>
      <c r="G30" t="s">
        <v>86</v>
      </c>
    </row>
    <row r="31" spans="2:7" x14ac:dyDescent="0.25">
      <c r="B31" t="s">
        <v>80</v>
      </c>
      <c r="C31" t="s">
        <v>81</v>
      </c>
      <c r="D31" t="s">
        <v>98</v>
      </c>
      <c r="E31">
        <v>38</v>
      </c>
      <c r="F31" s="66">
        <v>1330</v>
      </c>
      <c r="G31" t="s">
        <v>84</v>
      </c>
    </row>
    <row r="32" spans="2:7" x14ac:dyDescent="0.25">
      <c r="B32" t="s">
        <v>80</v>
      </c>
      <c r="C32" t="s">
        <v>81</v>
      </c>
      <c r="D32" t="s">
        <v>98</v>
      </c>
      <c r="E32">
        <v>89</v>
      </c>
      <c r="F32" s="66">
        <v>1838.74</v>
      </c>
      <c r="G32" t="s">
        <v>89</v>
      </c>
    </row>
    <row r="33" spans="2:7" x14ac:dyDescent="0.25">
      <c r="B33" t="s">
        <v>80</v>
      </c>
      <c r="C33" t="s">
        <v>81</v>
      </c>
      <c r="D33" t="s">
        <v>98</v>
      </c>
      <c r="E33">
        <v>64</v>
      </c>
      <c r="F33" s="66">
        <v>1322.24</v>
      </c>
      <c r="G33" t="s">
        <v>86</v>
      </c>
    </row>
    <row r="34" spans="2:7" x14ac:dyDescent="0.25">
      <c r="B34" t="s">
        <v>80</v>
      </c>
      <c r="C34" t="s">
        <v>81</v>
      </c>
      <c r="D34" t="s">
        <v>99</v>
      </c>
      <c r="E34">
        <v>17</v>
      </c>
      <c r="F34">
        <v>948.26</v>
      </c>
      <c r="G34" t="s">
        <v>96</v>
      </c>
    </row>
    <row r="35" spans="2:7" x14ac:dyDescent="0.25">
      <c r="B35" t="s">
        <v>80</v>
      </c>
      <c r="C35" t="s">
        <v>81</v>
      </c>
      <c r="D35" t="s">
        <v>99</v>
      </c>
      <c r="E35">
        <v>1</v>
      </c>
      <c r="F35">
        <v>55.78</v>
      </c>
      <c r="G35" t="s">
        <v>100</v>
      </c>
    </row>
    <row r="36" spans="2:7" x14ac:dyDescent="0.25">
      <c r="B36" t="s">
        <v>80</v>
      </c>
      <c r="C36" t="s">
        <v>81</v>
      </c>
      <c r="D36" t="s">
        <v>101</v>
      </c>
      <c r="E36">
        <v>24</v>
      </c>
      <c r="F36">
        <v>840</v>
      </c>
      <c r="G36" t="s">
        <v>84</v>
      </c>
    </row>
    <row r="37" spans="2:7" x14ac:dyDescent="0.25">
      <c r="B37" t="s">
        <v>80</v>
      </c>
      <c r="C37" t="s">
        <v>81</v>
      </c>
      <c r="D37" t="s">
        <v>101</v>
      </c>
      <c r="E37">
        <v>26</v>
      </c>
      <c r="F37">
        <v>537.16</v>
      </c>
      <c r="G37" t="s">
        <v>89</v>
      </c>
    </row>
    <row r="38" spans="2:7" x14ac:dyDescent="0.25">
      <c r="B38" t="s">
        <v>80</v>
      </c>
      <c r="C38" t="s">
        <v>81</v>
      </c>
      <c r="D38" t="s">
        <v>101</v>
      </c>
      <c r="E38">
        <v>62</v>
      </c>
      <c r="F38" s="66">
        <v>1280.92</v>
      </c>
      <c r="G38" t="s">
        <v>86</v>
      </c>
    </row>
    <row r="39" spans="2:7" x14ac:dyDescent="0.25">
      <c r="E39">
        <f>SUM(E4:E38)</f>
        <v>2880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3:I39"/>
  <sheetViews>
    <sheetView topLeftCell="A10" workbookViewId="0">
      <selection activeCell="V20" sqref="V20"/>
    </sheetView>
  </sheetViews>
  <sheetFormatPr defaultRowHeight="15" x14ac:dyDescent="0.25"/>
  <sheetData>
    <row r="3" spans="4:9" x14ac:dyDescent="0.25">
      <c r="D3" t="s">
        <v>74</v>
      </c>
      <c r="E3" t="s">
        <v>75</v>
      </c>
      <c r="F3" t="s">
        <v>76</v>
      </c>
      <c r="G3" t="s">
        <v>77</v>
      </c>
      <c r="H3" t="s">
        <v>78</v>
      </c>
      <c r="I3" t="s">
        <v>79</v>
      </c>
    </row>
    <row r="4" spans="4:9" x14ac:dyDescent="0.25">
      <c r="D4" t="s">
        <v>80</v>
      </c>
      <c r="E4" t="s">
        <v>81</v>
      </c>
      <c r="F4" t="s">
        <v>82</v>
      </c>
      <c r="G4">
        <v>1</v>
      </c>
      <c r="H4">
        <v>35</v>
      </c>
      <c r="I4" t="s">
        <v>84</v>
      </c>
    </row>
    <row r="5" spans="4:9" x14ac:dyDescent="0.25">
      <c r="D5" t="s">
        <v>80</v>
      </c>
      <c r="E5" t="s">
        <v>81</v>
      </c>
      <c r="F5" t="s">
        <v>82</v>
      </c>
      <c r="G5">
        <v>151</v>
      </c>
      <c r="H5" s="66">
        <v>10570</v>
      </c>
      <c r="I5" t="s">
        <v>85</v>
      </c>
    </row>
    <row r="6" spans="4:9" x14ac:dyDescent="0.25">
      <c r="D6" t="s">
        <v>80</v>
      </c>
      <c r="E6" t="s">
        <v>81</v>
      </c>
      <c r="F6" t="s">
        <v>82</v>
      </c>
      <c r="G6">
        <v>17</v>
      </c>
      <c r="H6">
        <v>351.22</v>
      </c>
      <c r="I6" t="s">
        <v>86</v>
      </c>
    </row>
    <row r="7" spans="4:9" x14ac:dyDescent="0.25">
      <c r="D7" t="s">
        <v>80</v>
      </c>
      <c r="E7" t="s">
        <v>81</v>
      </c>
      <c r="F7" t="s">
        <v>87</v>
      </c>
      <c r="G7">
        <v>1</v>
      </c>
      <c r="H7">
        <v>35</v>
      </c>
      <c r="I7" t="s">
        <v>84</v>
      </c>
    </row>
    <row r="8" spans="4:9" x14ac:dyDescent="0.25">
      <c r="D8" t="s">
        <v>80</v>
      </c>
      <c r="E8" t="s">
        <v>81</v>
      </c>
      <c r="F8" t="s">
        <v>87</v>
      </c>
      <c r="G8">
        <v>11</v>
      </c>
      <c r="H8">
        <v>227.26</v>
      </c>
      <c r="I8" t="s">
        <v>89</v>
      </c>
    </row>
    <row r="9" spans="4:9" x14ac:dyDescent="0.25">
      <c r="D9" t="s">
        <v>80</v>
      </c>
      <c r="E9" t="s">
        <v>81</v>
      </c>
      <c r="F9" t="s">
        <v>87</v>
      </c>
      <c r="G9">
        <v>181</v>
      </c>
      <c r="H9" s="66">
        <v>12670</v>
      </c>
      <c r="I9" t="s">
        <v>85</v>
      </c>
    </row>
    <row r="10" spans="4:9" x14ac:dyDescent="0.25">
      <c r="D10" t="s">
        <v>80</v>
      </c>
      <c r="E10" t="s">
        <v>81</v>
      </c>
      <c r="F10" t="s">
        <v>87</v>
      </c>
      <c r="G10">
        <v>2</v>
      </c>
      <c r="H10">
        <v>41.32</v>
      </c>
      <c r="I10" t="s">
        <v>86</v>
      </c>
    </row>
    <row r="11" spans="4:9" x14ac:dyDescent="0.25">
      <c r="D11" t="s">
        <v>80</v>
      </c>
      <c r="E11" t="s">
        <v>81</v>
      </c>
      <c r="F11" t="s">
        <v>90</v>
      </c>
      <c r="G11">
        <v>122</v>
      </c>
      <c r="H11" s="66">
        <v>2520.52</v>
      </c>
      <c r="I11" t="s">
        <v>89</v>
      </c>
    </row>
    <row r="12" spans="4:9" x14ac:dyDescent="0.25">
      <c r="D12" t="s">
        <v>80</v>
      </c>
      <c r="E12" t="s">
        <v>81</v>
      </c>
      <c r="F12" t="s">
        <v>90</v>
      </c>
      <c r="G12">
        <v>5</v>
      </c>
      <c r="H12">
        <v>103.3</v>
      </c>
      <c r="I12" t="s">
        <v>86</v>
      </c>
    </row>
    <row r="13" spans="4:9" x14ac:dyDescent="0.25">
      <c r="D13" t="s">
        <v>80</v>
      </c>
      <c r="E13" t="s">
        <v>81</v>
      </c>
      <c r="F13" t="s">
        <v>91</v>
      </c>
      <c r="G13">
        <v>2</v>
      </c>
      <c r="H13">
        <v>70</v>
      </c>
      <c r="I13" t="s">
        <v>84</v>
      </c>
    </row>
    <row r="14" spans="4:9" x14ac:dyDescent="0.25">
      <c r="D14" t="s">
        <v>80</v>
      </c>
      <c r="E14" t="s">
        <v>81</v>
      </c>
      <c r="F14" t="s">
        <v>91</v>
      </c>
      <c r="G14">
        <v>3</v>
      </c>
      <c r="H14">
        <v>61.98</v>
      </c>
      <c r="I14" t="s">
        <v>89</v>
      </c>
    </row>
    <row r="15" spans="4:9" x14ac:dyDescent="0.25">
      <c r="D15" t="s">
        <v>80</v>
      </c>
      <c r="E15" t="s">
        <v>81</v>
      </c>
      <c r="F15" t="s">
        <v>91</v>
      </c>
      <c r="G15">
        <v>30</v>
      </c>
      <c r="H15" s="66">
        <v>2100</v>
      </c>
      <c r="I15" t="s">
        <v>85</v>
      </c>
    </row>
    <row r="16" spans="4:9" x14ac:dyDescent="0.25">
      <c r="D16" t="s">
        <v>80</v>
      </c>
      <c r="E16" t="s">
        <v>81</v>
      </c>
      <c r="F16" t="s">
        <v>92</v>
      </c>
      <c r="G16">
        <v>7</v>
      </c>
      <c r="H16">
        <v>245</v>
      </c>
      <c r="I16" t="s">
        <v>84</v>
      </c>
    </row>
    <row r="17" spans="4:9" x14ac:dyDescent="0.25">
      <c r="D17" t="s">
        <v>80</v>
      </c>
      <c r="E17" t="s">
        <v>81</v>
      </c>
      <c r="F17" t="s">
        <v>92</v>
      </c>
      <c r="G17">
        <v>42</v>
      </c>
      <c r="H17">
        <v>867.72</v>
      </c>
      <c r="I17" t="s">
        <v>89</v>
      </c>
    </row>
    <row r="18" spans="4:9" x14ac:dyDescent="0.25">
      <c r="D18" t="s">
        <v>80</v>
      </c>
      <c r="E18" t="s">
        <v>81</v>
      </c>
      <c r="F18" t="s">
        <v>92</v>
      </c>
      <c r="G18">
        <v>6</v>
      </c>
      <c r="H18">
        <v>420</v>
      </c>
      <c r="I18" t="s">
        <v>85</v>
      </c>
    </row>
    <row r="19" spans="4:9" x14ac:dyDescent="0.25">
      <c r="D19" t="s">
        <v>80</v>
      </c>
      <c r="E19" t="s">
        <v>81</v>
      </c>
      <c r="F19" t="s">
        <v>92</v>
      </c>
      <c r="G19">
        <v>8</v>
      </c>
      <c r="H19">
        <v>165.28</v>
      </c>
      <c r="I19" t="s">
        <v>86</v>
      </c>
    </row>
    <row r="20" spans="4:9" x14ac:dyDescent="0.25">
      <c r="D20" t="s">
        <v>80</v>
      </c>
      <c r="E20" t="s">
        <v>81</v>
      </c>
      <c r="F20" t="s">
        <v>102</v>
      </c>
      <c r="G20">
        <v>6</v>
      </c>
      <c r="H20">
        <v>210</v>
      </c>
      <c r="I20" t="s">
        <v>84</v>
      </c>
    </row>
    <row r="21" spans="4:9" x14ac:dyDescent="0.25">
      <c r="D21" t="s">
        <v>80</v>
      </c>
      <c r="E21" t="s">
        <v>81</v>
      </c>
      <c r="F21" t="s">
        <v>102</v>
      </c>
      <c r="G21">
        <v>11</v>
      </c>
      <c r="H21">
        <v>227.26</v>
      </c>
      <c r="I21" t="s">
        <v>89</v>
      </c>
    </row>
    <row r="22" spans="4:9" x14ac:dyDescent="0.25">
      <c r="D22" t="s">
        <v>80</v>
      </c>
      <c r="E22" t="s">
        <v>81</v>
      </c>
      <c r="F22" t="s">
        <v>102</v>
      </c>
      <c r="G22">
        <v>6</v>
      </c>
      <c r="H22">
        <v>123.96</v>
      </c>
      <c r="I22" t="s">
        <v>86</v>
      </c>
    </row>
    <row r="23" spans="4:9" x14ac:dyDescent="0.25">
      <c r="D23" t="s">
        <v>80</v>
      </c>
      <c r="E23" t="s">
        <v>81</v>
      </c>
      <c r="F23" t="s">
        <v>93</v>
      </c>
      <c r="G23">
        <v>5</v>
      </c>
      <c r="H23">
        <v>350</v>
      </c>
      <c r="I23" t="s">
        <v>85</v>
      </c>
    </row>
    <row r="24" spans="4:9" x14ac:dyDescent="0.25">
      <c r="D24" t="s">
        <v>80</v>
      </c>
      <c r="E24" t="s">
        <v>81</v>
      </c>
      <c r="F24" t="s">
        <v>103</v>
      </c>
      <c r="G24">
        <v>1</v>
      </c>
      <c r="H24">
        <v>35</v>
      </c>
      <c r="I24" t="s">
        <v>84</v>
      </c>
    </row>
    <row r="25" spans="4:9" x14ac:dyDescent="0.25">
      <c r="D25" t="s">
        <v>80</v>
      </c>
      <c r="E25" t="s">
        <v>81</v>
      </c>
      <c r="F25" t="s">
        <v>103</v>
      </c>
      <c r="G25">
        <v>8</v>
      </c>
      <c r="H25">
        <v>165.28</v>
      </c>
      <c r="I25" t="s">
        <v>89</v>
      </c>
    </row>
    <row r="26" spans="4:9" x14ac:dyDescent="0.25">
      <c r="D26" t="s">
        <v>80</v>
      </c>
      <c r="E26" t="s">
        <v>81</v>
      </c>
      <c r="F26" t="s">
        <v>103</v>
      </c>
      <c r="G26">
        <v>36</v>
      </c>
      <c r="H26" s="66">
        <v>2520</v>
      </c>
      <c r="I26" t="s">
        <v>85</v>
      </c>
    </row>
    <row r="27" spans="4:9" x14ac:dyDescent="0.25">
      <c r="D27" t="s">
        <v>80</v>
      </c>
      <c r="E27" t="s">
        <v>81</v>
      </c>
      <c r="F27" t="s">
        <v>103</v>
      </c>
      <c r="G27">
        <v>6</v>
      </c>
      <c r="H27">
        <v>123.96</v>
      </c>
      <c r="I27" t="s">
        <v>86</v>
      </c>
    </row>
    <row r="28" spans="4:9" x14ac:dyDescent="0.25">
      <c r="D28" t="s">
        <v>80</v>
      </c>
      <c r="E28" t="s">
        <v>81</v>
      </c>
      <c r="F28" t="s">
        <v>94</v>
      </c>
      <c r="G28">
        <v>2</v>
      </c>
      <c r="H28">
        <v>70</v>
      </c>
      <c r="I28" t="s">
        <v>84</v>
      </c>
    </row>
    <row r="29" spans="4:9" x14ac:dyDescent="0.25">
      <c r="D29" t="s">
        <v>80</v>
      </c>
      <c r="E29" t="s">
        <v>81</v>
      </c>
      <c r="F29" t="s">
        <v>94</v>
      </c>
      <c r="G29">
        <v>4</v>
      </c>
      <c r="H29">
        <v>82.64</v>
      </c>
      <c r="I29" t="s">
        <v>89</v>
      </c>
    </row>
    <row r="30" spans="4:9" x14ac:dyDescent="0.25">
      <c r="D30" t="s">
        <v>80</v>
      </c>
      <c r="E30" t="s">
        <v>81</v>
      </c>
      <c r="F30" t="s">
        <v>94</v>
      </c>
      <c r="G30">
        <v>26</v>
      </c>
      <c r="H30" s="66">
        <v>1820</v>
      </c>
      <c r="I30" t="s">
        <v>85</v>
      </c>
    </row>
    <row r="31" spans="4:9" x14ac:dyDescent="0.25">
      <c r="D31" t="s">
        <v>80</v>
      </c>
      <c r="E31" t="s">
        <v>81</v>
      </c>
      <c r="F31" t="s">
        <v>94</v>
      </c>
      <c r="G31">
        <v>3</v>
      </c>
      <c r="H31">
        <v>61.98</v>
      </c>
      <c r="I31" t="s">
        <v>86</v>
      </c>
    </row>
    <row r="32" spans="4:9" x14ac:dyDescent="0.25">
      <c r="D32" t="s">
        <v>80</v>
      </c>
      <c r="E32" t="s">
        <v>81</v>
      </c>
      <c r="F32" t="s">
        <v>95</v>
      </c>
      <c r="G32">
        <v>7</v>
      </c>
      <c r="H32">
        <v>390.46</v>
      </c>
      <c r="I32" t="s">
        <v>96</v>
      </c>
    </row>
    <row r="33" spans="4:9" x14ac:dyDescent="0.25">
      <c r="D33" t="s">
        <v>80</v>
      </c>
      <c r="E33" t="s">
        <v>81</v>
      </c>
      <c r="F33" t="s">
        <v>97</v>
      </c>
      <c r="G33">
        <v>1</v>
      </c>
      <c r="H33">
        <v>20.66</v>
      </c>
      <c r="I33" t="s">
        <v>86</v>
      </c>
    </row>
    <row r="34" spans="4:9" x14ac:dyDescent="0.25">
      <c r="D34" t="s">
        <v>80</v>
      </c>
      <c r="E34" t="s">
        <v>81</v>
      </c>
      <c r="F34" t="s">
        <v>98</v>
      </c>
      <c r="G34">
        <v>10</v>
      </c>
      <c r="H34">
        <v>350</v>
      </c>
      <c r="I34" t="s">
        <v>84</v>
      </c>
    </row>
    <row r="35" spans="4:9" x14ac:dyDescent="0.25">
      <c r="D35" t="s">
        <v>80</v>
      </c>
      <c r="E35" t="s">
        <v>81</v>
      </c>
      <c r="F35" t="s">
        <v>98</v>
      </c>
      <c r="G35">
        <v>52</v>
      </c>
      <c r="H35" s="66">
        <v>1074.32</v>
      </c>
      <c r="I35" t="s">
        <v>89</v>
      </c>
    </row>
    <row r="36" spans="4:9" x14ac:dyDescent="0.25">
      <c r="D36" t="s">
        <v>80</v>
      </c>
      <c r="E36" t="s">
        <v>81</v>
      </c>
      <c r="F36" t="s">
        <v>98</v>
      </c>
      <c r="G36">
        <v>5</v>
      </c>
      <c r="H36">
        <v>350</v>
      </c>
      <c r="I36" t="s">
        <v>85</v>
      </c>
    </row>
    <row r="37" spans="4:9" x14ac:dyDescent="0.25">
      <c r="D37" t="s">
        <v>80</v>
      </c>
      <c r="E37" t="s">
        <v>81</v>
      </c>
      <c r="F37" t="s">
        <v>98</v>
      </c>
      <c r="G37">
        <v>28</v>
      </c>
      <c r="H37">
        <v>578.48</v>
      </c>
      <c r="I37" t="s">
        <v>86</v>
      </c>
    </row>
    <row r="38" spans="4:9" x14ac:dyDescent="0.25">
      <c r="D38" t="s">
        <v>80</v>
      </c>
      <c r="E38" t="s">
        <v>81</v>
      </c>
      <c r="F38" t="s">
        <v>99</v>
      </c>
      <c r="G38">
        <v>3</v>
      </c>
      <c r="H38">
        <v>167.34</v>
      </c>
      <c r="I38" t="s">
        <v>96</v>
      </c>
    </row>
    <row r="39" spans="4:9" x14ac:dyDescent="0.25">
      <c r="G39">
        <f>SUM(G4:G38)</f>
        <v>809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H29"/>
  <sheetViews>
    <sheetView workbookViewId="0">
      <selection activeCell="J31" sqref="J31"/>
    </sheetView>
  </sheetViews>
  <sheetFormatPr defaultRowHeight="15" x14ac:dyDescent="0.25"/>
  <sheetData>
    <row r="4" spans="3:8" x14ac:dyDescent="0.25">
      <c r="C4" t="s">
        <v>74</v>
      </c>
      <c r="D4" t="s">
        <v>75</v>
      </c>
      <c r="E4" t="s">
        <v>76</v>
      </c>
      <c r="F4" t="s">
        <v>77</v>
      </c>
      <c r="G4" t="s">
        <v>78</v>
      </c>
      <c r="H4" t="s">
        <v>79</v>
      </c>
    </row>
    <row r="5" spans="3:8" x14ac:dyDescent="0.25">
      <c r="C5" t="s">
        <v>80</v>
      </c>
      <c r="D5" t="s">
        <v>81</v>
      </c>
      <c r="E5" t="s">
        <v>82</v>
      </c>
      <c r="F5">
        <v>44</v>
      </c>
      <c r="G5" s="66">
        <v>3080</v>
      </c>
      <c r="H5" t="s">
        <v>85</v>
      </c>
    </row>
    <row r="6" spans="3:8" x14ac:dyDescent="0.25">
      <c r="C6" t="s">
        <v>80</v>
      </c>
      <c r="D6" t="s">
        <v>81</v>
      </c>
      <c r="E6" t="s">
        <v>82</v>
      </c>
      <c r="F6">
        <v>1</v>
      </c>
      <c r="G6">
        <v>20.66</v>
      </c>
      <c r="H6" t="s">
        <v>86</v>
      </c>
    </row>
    <row r="7" spans="3:8" x14ac:dyDescent="0.25">
      <c r="C7" t="s">
        <v>80</v>
      </c>
      <c r="D7" t="s">
        <v>81</v>
      </c>
      <c r="E7" t="s">
        <v>104</v>
      </c>
      <c r="F7">
        <v>3</v>
      </c>
      <c r="G7">
        <v>105</v>
      </c>
      <c r="H7" t="s">
        <v>84</v>
      </c>
    </row>
    <row r="8" spans="3:8" x14ac:dyDescent="0.25">
      <c r="C8" t="s">
        <v>80</v>
      </c>
      <c r="D8" t="s">
        <v>81</v>
      </c>
      <c r="E8" t="s">
        <v>104</v>
      </c>
      <c r="F8">
        <v>1</v>
      </c>
      <c r="G8">
        <v>70</v>
      </c>
      <c r="H8" t="s">
        <v>85</v>
      </c>
    </row>
    <row r="9" spans="3:8" x14ac:dyDescent="0.25">
      <c r="C9" t="s">
        <v>80</v>
      </c>
      <c r="D9" t="s">
        <v>81</v>
      </c>
      <c r="E9" t="s">
        <v>87</v>
      </c>
      <c r="F9">
        <v>20</v>
      </c>
      <c r="G9" s="66">
        <v>1400</v>
      </c>
      <c r="H9" t="s">
        <v>85</v>
      </c>
    </row>
    <row r="10" spans="3:8" x14ac:dyDescent="0.25">
      <c r="C10" t="s">
        <v>80</v>
      </c>
      <c r="D10" t="s">
        <v>81</v>
      </c>
      <c r="E10" t="s">
        <v>87</v>
      </c>
      <c r="F10">
        <v>1</v>
      </c>
      <c r="G10">
        <v>20.66</v>
      </c>
      <c r="H10" t="s">
        <v>86</v>
      </c>
    </row>
    <row r="11" spans="3:8" x14ac:dyDescent="0.25">
      <c r="C11" t="s">
        <v>80</v>
      </c>
      <c r="D11" t="s">
        <v>81</v>
      </c>
      <c r="E11" t="s">
        <v>90</v>
      </c>
      <c r="F11">
        <v>1</v>
      </c>
      <c r="G11">
        <v>18.59</v>
      </c>
      <c r="H11" t="s">
        <v>105</v>
      </c>
    </row>
    <row r="12" spans="3:8" x14ac:dyDescent="0.25">
      <c r="C12" t="s">
        <v>80</v>
      </c>
      <c r="D12" t="s">
        <v>81</v>
      </c>
      <c r="E12" t="s">
        <v>90</v>
      </c>
      <c r="F12">
        <v>13</v>
      </c>
      <c r="G12">
        <v>455</v>
      </c>
      <c r="H12" t="s">
        <v>84</v>
      </c>
    </row>
    <row r="13" spans="3:8" x14ac:dyDescent="0.25">
      <c r="C13" t="s">
        <v>80</v>
      </c>
      <c r="D13" t="s">
        <v>81</v>
      </c>
      <c r="E13" t="s">
        <v>90</v>
      </c>
      <c r="F13">
        <v>52</v>
      </c>
      <c r="G13" s="66">
        <v>1074.32</v>
      </c>
      <c r="H13" t="s">
        <v>89</v>
      </c>
    </row>
    <row r="14" spans="3:8" x14ac:dyDescent="0.25">
      <c r="C14" t="s">
        <v>80</v>
      </c>
      <c r="D14" t="s">
        <v>81</v>
      </c>
      <c r="E14" t="s">
        <v>90</v>
      </c>
      <c r="F14">
        <v>17</v>
      </c>
      <c r="G14">
        <v>351.22</v>
      </c>
      <c r="H14" t="s">
        <v>86</v>
      </c>
    </row>
    <row r="15" spans="3:8" x14ac:dyDescent="0.25">
      <c r="C15" t="s">
        <v>80</v>
      </c>
      <c r="D15" t="s">
        <v>81</v>
      </c>
      <c r="E15" t="s">
        <v>91</v>
      </c>
      <c r="F15">
        <v>11</v>
      </c>
      <c r="G15">
        <v>770</v>
      </c>
      <c r="H15" t="s">
        <v>85</v>
      </c>
    </row>
    <row r="16" spans="3:8" x14ac:dyDescent="0.25">
      <c r="C16" t="s">
        <v>80</v>
      </c>
      <c r="D16" t="s">
        <v>81</v>
      </c>
      <c r="E16" t="s">
        <v>92</v>
      </c>
      <c r="F16">
        <v>5</v>
      </c>
      <c r="G16">
        <v>175</v>
      </c>
      <c r="H16" t="s">
        <v>84</v>
      </c>
    </row>
    <row r="17" spans="3:8" x14ac:dyDescent="0.25">
      <c r="C17" t="s">
        <v>80</v>
      </c>
      <c r="D17" t="s">
        <v>81</v>
      </c>
      <c r="E17" t="s">
        <v>92</v>
      </c>
      <c r="F17">
        <v>82</v>
      </c>
      <c r="G17" s="66">
        <v>1694.12</v>
      </c>
      <c r="H17" t="s">
        <v>89</v>
      </c>
    </row>
    <row r="18" spans="3:8" x14ac:dyDescent="0.25">
      <c r="C18" t="s">
        <v>80</v>
      </c>
      <c r="D18" t="s">
        <v>81</v>
      </c>
      <c r="E18" t="s">
        <v>92</v>
      </c>
      <c r="F18">
        <v>17</v>
      </c>
      <c r="G18">
        <v>351.22</v>
      </c>
      <c r="H18" t="s">
        <v>86</v>
      </c>
    </row>
    <row r="19" spans="3:8" x14ac:dyDescent="0.25">
      <c r="C19" t="s">
        <v>80</v>
      </c>
      <c r="D19" t="s">
        <v>81</v>
      </c>
      <c r="E19" t="s">
        <v>93</v>
      </c>
      <c r="F19">
        <v>9</v>
      </c>
      <c r="G19">
        <v>315</v>
      </c>
      <c r="H19" t="s">
        <v>84</v>
      </c>
    </row>
    <row r="20" spans="3:8" x14ac:dyDescent="0.25">
      <c r="C20" t="s">
        <v>80</v>
      </c>
      <c r="D20" t="s">
        <v>81</v>
      </c>
      <c r="E20" t="s">
        <v>93</v>
      </c>
      <c r="F20">
        <v>23</v>
      </c>
      <c r="G20" s="66">
        <v>1610</v>
      </c>
      <c r="H20" t="s">
        <v>85</v>
      </c>
    </row>
    <row r="21" spans="3:8" x14ac:dyDescent="0.25">
      <c r="C21" t="s">
        <v>80</v>
      </c>
      <c r="D21" t="s">
        <v>81</v>
      </c>
      <c r="E21" t="s">
        <v>93</v>
      </c>
      <c r="F21">
        <v>1</v>
      </c>
      <c r="G21">
        <v>20.66</v>
      </c>
      <c r="H21" t="s">
        <v>86</v>
      </c>
    </row>
    <row r="22" spans="3:8" x14ac:dyDescent="0.25">
      <c r="C22" t="s">
        <v>80</v>
      </c>
      <c r="D22" t="s">
        <v>81</v>
      </c>
      <c r="E22" t="s">
        <v>103</v>
      </c>
      <c r="F22">
        <v>24</v>
      </c>
      <c r="G22">
        <v>840</v>
      </c>
      <c r="H22" t="s">
        <v>84</v>
      </c>
    </row>
    <row r="23" spans="3:8" x14ac:dyDescent="0.25">
      <c r="C23" t="s">
        <v>80</v>
      </c>
      <c r="D23" t="s">
        <v>81</v>
      </c>
      <c r="E23" t="s">
        <v>103</v>
      </c>
      <c r="F23">
        <v>51</v>
      </c>
      <c r="G23" s="66">
        <v>1053.6600000000001</v>
      </c>
      <c r="H23" t="s">
        <v>89</v>
      </c>
    </row>
    <row r="24" spans="3:8" x14ac:dyDescent="0.25">
      <c r="C24" t="s">
        <v>80</v>
      </c>
      <c r="D24" t="s">
        <v>81</v>
      </c>
      <c r="E24" t="s">
        <v>103</v>
      </c>
      <c r="F24">
        <v>270</v>
      </c>
      <c r="G24" s="66">
        <v>18900</v>
      </c>
      <c r="H24" t="s">
        <v>85</v>
      </c>
    </row>
    <row r="25" spans="3:8" x14ac:dyDescent="0.25">
      <c r="C25" t="s">
        <v>80</v>
      </c>
      <c r="D25" t="s">
        <v>81</v>
      </c>
      <c r="E25" t="s">
        <v>103</v>
      </c>
      <c r="F25">
        <v>10</v>
      </c>
      <c r="G25">
        <v>206.6</v>
      </c>
      <c r="H25" t="s">
        <v>86</v>
      </c>
    </row>
    <row r="26" spans="3:8" x14ac:dyDescent="0.25">
      <c r="C26" t="s">
        <v>80</v>
      </c>
      <c r="D26" t="s">
        <v>81</v>
      </c>
      <c r="E26" t="s">
        <v>94</v>
      </c>
      <c r="F26">
        <v>1</v>
      </c>
      <c r="G26">
        <v>20.66</v>
      </c>
      <c r="H26" t="s">
        <v>86</v>
      </c>
    </row>
    <row r="27" spans="3:8" x14ac:dyDescent="0.25">
      <c r="C27" t="s">
        <v>80</v>
      </c>
      <c r="D27" t="s">
        <v>81</v>
      </c>
      <c r="E27" t="s">
        <v>106</v>
      </c>
      <c r="F27">
        <v>1</v>
      </c>
      <c r="G27">
        <v>35</v>
      </c>
      <c r="H27" t="s">
        <v>84</v>
      </c>
    </row>
    <row r="28" spans="3:8" x14ac:dyDescent="0.25">
      <c r="C28" t="s">
        <v>80</v>
      </c>
      <c r="D28" t="s">
        <v>81</v>
      </c>
      <c r="E28" t="s">
        <v>107</v>
      </c>
      <c r="F28">
        <v>2</v>
      </c>
      <c r="G28">
        <v>140</v>
      </c>
      <c r="H28" t="s">
        <v>85</v>
      </c>
    </row>
    <row r="29" spans="3:8" x14ac:dyDescent="0.25">
      <c r="F29">
        <f>SUM(F5:F28)</f>
        <v>660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H20"/>
  <sheetViews>
    <sheetView workbookViewId="0">
      <selection activeCell="M24" sqref="M24:M25"/>
    </sheetView>
  </sheetViews>
  <sheetFormatPr defaultRowHeight="15" x14ac:dyDescent="0.25"/>
  <sheetData>
    <row r="3" spans="3:8" x14ac:dyDescent="0.25">
      <c r="C3" t="s">
        <v>74</v>
      </c>
      <c r="D3" t="s">
        <v>75</v>
      </c>
      <c r="E3" t="s">
        <v>76</v>
      </c>
      <c r="F3" t="s">
        <v>77</v>
      </c>
      <c r="G3" t="s">
        <v>78</v>
      </c>
      <c r="H3" t="s">
        <v>79</v>
      </c>
    </row>
    <row r="4" spans="3:8" x14ac:dyDescent="0.25">
      <c r="C4" t="s">
        <v>80</v>
      </c>
      <c r="D4" t="s">
        <v>81</v>
      </c>
      <c r="E4" t="s">
        <v>82</v>
      </c>
      <c r="F4">
        <v>1</v>
      </c>
      <c r="G4">
        <v>11.62</v>
      </c>
      <c r="H4" t="s">
        <v>88</v>
      </c>
    </row>
    <row r="5" spans="3:8" x14ac:dyDescent="0.25">
      <c r="C5" t="s">
        <v>80</v>
      </c>
      <c r="D5" t="s">
        <v>81</v>
      </c>
      <c r="E5" t="s">
        <v>82</v>
      </c>
      <c r="F5">
        <v>119</v>
      </c>
      <c r="G5" s="66">
        <v>8330</v>
      </c>
      <c r="H5" t="s">
        <v>85</v>
      </c>
    </row>
    <row r="6" spans="3:8" x14ac:dyDescent="0.25">
      <c r="C6" t="s">
        <v>80</v>
      </c>
      <c r="D6" t="s">
        <v>81</v>
      </c>
      <c r="E6" t="s">
        <v>82</v>
      </c>
      <c r="F6">
        <v>14</v>
      </c>
      <c r="G6">
        <v>289.24</v>
      </c>
      <c r="H6" t="s">
        <v>86</v>
      </c>
    </row>
    <row r="7" spans="3:8" x14ac:dyDescent="0.25">
      <c r="C7" t="s">
        <v>80</v>
      </c>
      <c r="D7" t="s">
        <v>81</v>
      </c>
      <c r="E7" t="s">
        <v>90</v>
      </c>
      <c r="F7">
        <v>2</v>
      </c>
      <c r="G7">
        <v>70</v>
      </c>
      <c r="H7" t="s">
        <v>84</v>
      </c>
    </row>
    <row r="8" spans="3:8" x14ac:dyDescent="0.25">
      <c r="C8" t="s">
        <v>80</v>
      </c>
      <c r="D8" t="s">
        <v>81</v>
      </c>
      <c r="E8" t="s">
        <v>90</v>
      </c>
      <c r="F8">
        <v>24</v>
      </c>
      <c r="G8">
        <v>495.84</v>
      </c>
      <c r="H8" t="s">
        <v>89</v>
      </c>
    </row>
    <row r="9" spans="3:8" x14ac:dyDescent="0.25">
      <c r="C9" t="s">
        <v>80</v>
      </c>
      <c r="D9" t="s">
        <v>81</v>
      </c>
      <c r="E9" t="s">
        <v>90</v>
      </c>
      <c r="F9">
        <v>25</v>
      </c>
      <c r="G9">
        <v>516.5</v>
      </c>
      <c r="H9" t="s">
        <v>86</v>
      </c>
    </row>
    <row r="10" spans="3:8" x14ac:dyDescent="0.25">
      <c r="C10" t="s">
        <v>80</v>
      </c>
      <c r="D10" t="s">
        <v>81</v>
      </c>
      <c r="E10" t="s">
        <v>91</v>
      </c>
      <c r="F10">
        <v>2</v>
      </c>
      <c r="G10">
        <v>41.32</v>
      </c>
      <c r="H10" t="s">
        <v>89</v>
      </c>
    </row>
    <row r="11" spans="3:8" x14ac:dyDescent="0.25">
      <c r="C11" t="s">
        <v>80</v>
      </c>
      <c r="D11" t="s">
        <v>81</v>
      </c>
      <c r="E11" t="s">
        <v>92</v>
      </c>
      <c r="F11">
        <v>7</v>
      </c>
      <c r="G11">
        <v>245</v>
      </c>
      <c r="H11" t="s">
        <v>84</v>
      </c>
    </row>
    <row r="12" spans="3:8" x14ac:dyDescent="0.25">
      <c r="C12" t="s">
        <v>80</v>
      </c>
      <c r="D12" t="s">
        <v>81</v>
      </c>
      <c r="E12" t="s">
        <v>92</v>
      </c>
      <c r="F12">
        <v>147</v>
      </c>
      <c r="G12" s="66">
        <v>3037.02</v>
      </c>
      <c r="H12" t="s">
        <v>89</v>
      </c>
    </row>
    <row r="13" spans="3:8" x14ac:dyDescent="0.25">
      <c r="C13" t="s">
        <v>80</v>
      </c>
      <c r="D13" t="s">
        <v>81</v>
      </c>
      <c r="E13" t="s">
        <v>92</v>
      </c>
      <c r="F13">
        <v>53</v>
      </c>
      <c r="G13" s="66">
        <v>1094.98</v>
      </c>
      <c r="H13" t="s">
        <v>86</v>
      </c>
    </row>
    <row r="14" spans="3:8" x14ac:dyDescent="0.25">
      <c r="C14" t="s">
        <v>80</v>
      </c>
      <c r="D14" t="s">
        <v>81</v>
      </c>
      <c r="E14" t="s">
        <v>93</v>
      </c>
      <c r="F14">
        <v>1</v>
      </c>
      <c r="G14">
        <v>70</v>
      </c>
      <c r="H14" t="s">
        <v>85</v>
      </c>
    </row>
    <row r="15" spans="3:8" x14ac:dyDescent="0.25">
      <c r="C15" t="s">
        <v>80</v>
      </c>
      <c r="D15" t="s">
        <v>81</v>
      </c>
      <c r="E15" t="s">
        <v>103</v>
      </c>
      <c r="F15">
        <v>11</v>
      </c>
      <c r="G15">
        <v>385</v>
      </c>
      <c r="H15" t="s">
        <v>84</v>
      </c>
    </row>
    <row r="16" spans="3:8" x14ac:dyDescent="0.25">
      <c r="C16" t="s">
        <v>80</v>
      </c>
      <c r="D16" t="s">
        <v>81</v>
      </c>
      <c r="E16" t="s">
        <v>103</v>
      </c>
      <c r="F16">
        <v>62</v>
      </c>
      <c r="G16" s="66">
        <v>1280.92</v>
      </c>
      <c r="H16" t="s">
        <v>89</v>
      </c>
    </row>
    <row r="17" spans="3:8" x14ac:dyDescent="0.25">
      <c r="C17" t="s">
        <v>80</v>
      </c>
      <c r="D17" t="s">
        <v>81</v>
      </c>
      <c r="E17" t="s">
        <v>103</v>
      </c>
      <c r="F17">
        <v>295</v>
      </c>
      <c r="G17" s="66">
        <v>20650</v>
      </c>
      <c r="H17" t="s">
        <v>85</v>
      </c>
    </row>
    <row r="18" spans="3:8" x14ac:dyDescent="0.25">
      <c r="C18" t="s">
        <v>80</v>
      </c>
      <c r="D18" t="s">
        <v>81</v>
      </c>
      <c r="E18" t="s">
        <v>103</v>
      </c>
      <c r="F18">
        <v>19</v>
      </c>
      <c r="G18">
        <v>392.54</v>
      </c>
      <c r="H18" t="s">
        <v>86</v>
      </c>
    </row>
    <row r="19" spans="3:8" x14ac:dyDescent="0.25">
      <c r="C19" t="s">
        <v>80</v>
      </c>
      <c r="D19" t="s">
        <v>81</v>
      </c>
      <c r="E19" t="s">
        <v>97</v>
      </c>
      <c r="F19">
        <v>1</v>
      </c>
      <c r="G19">
        <v>70</v>
      </c>
      <c r="H19" t="s">
        <v>85</v>
      </c>
    </row>
    <row r="20" spans="3:8" x14ac:dyDescent="0.25">
      <c r="F20">
        <f>SUM(F4:F19)</f>
        <v>783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N19"/>
  <sheetViews>
    <sheetView workbookViewId="0">
      <selection activeCell="M25" sqref="M25"/>
    </sheetView>
  </sheetViews>
  <sheetFormatPr defaultRowHeight="15" x14ac:dyDescent="0.25"/>
  <sheetData>
    <row r="3" spans="3:8" x14ac:dyDescent="0.25">
      <c r="C3" t="s">
        <v>74</v>
      </c>
      <c r="D3" t="s">
        <v>75</v>
      </c>
      <c r="E3" t="s">
        <v>76</v>
      </c>
      <c r="F3" t="s">
        <v>77</v>
      </c>
      <c r="G3" t="s">
        <v>78</v>
      </c>
      <c r="H3" t="s">
        <v>79</v>
      </c>
    </row>
    <row r="4" spans="3:8" x14ac:dyDescent="0.25">
      <c r="C4" t="s">
        <v>80</v>
      </c>
      <c r="D4" t="s">
        <v>81</v>
      </c>
      <c r="E4" t="s">
        <v>82</v>
      </c>
      <c r="F4">
        <v>182</v>
      </c>
      <c r="G4" s="66">
        <v>12740</v>
      </c>
      <c r="H4" t="s">
        <v>85</v>
      </c>
    </row>
    <row r="5" spans="3:8" x14ac:dyDescent="0.25">
      <c r="C5" t="s">
        <v>80</v>
      </c>
      <c r="D5" t="s">
        <v>81</v>
      </c>
      <c r="E5" t="s">
        <v>82</v>
      </c>
      <c r="F5">
        <v>13</v>
      </c>
      <c r="G5">
        <v>268.58</v>
      </c>
      <c r="H5" t="s">
        <v>86</v>
      </c>
    </row>
    <row r="6" spans="3:8" x14ac:dyDescent="0.25">
      <c r="C6" t="s">
        <v>80</v>
      </c>
      <c r="D6" t="s">
        <v>81</v>
      </c>
      <c r="E6" t="s">
        <v>90</v>
      </c>
      <c r="F6">
        <v>6</v>
      </c>
      <c r="G6">
        <v>123.96</v>
      </c>
      <c r="H6" t="s">
        <v>89</v>
      </c>
    </row>
    <row r="7" spans="3:8" x14ac:dyDescent="0.25">
      <c r="C7" t="s">
        <v>80</v>
      </c>
      <c r="D7" t="s">
        <v>81</v>
      </c>
      <c r="E7" t="s">
        <v>90</v>
      </c>
      <c r="F7">
        <v>8</v>
      </c>
      <c r="G7">
        <v>165.28</v>
      </c>
      <c r="H7" t="s">
        <v>86</v>
      </c>
    </row>
    <row r="8" spans="3:8" x14ac:dyDescent="0.25">
      <c r="C8" t="s">
        <v>80</v>
      </c>
      <c r="D8" t="s">
        <v>81</v>
      </c>
      <c r="E8" t="s">
        <v>92</v>
      </c>
      <c r="F8">
        <v>8</v>
      </c>
      <c r="G8">
        <v>280</v>
      </c>
      <c r="H8" t="s">
        <v>84</v>
      </c>
    </row>
    <row r="9" spans="3:8" x14ac:dyDescent="0.25">
      <c r="C9" t="s">
        <v>80</v>
      </c>
      <c r="D9" t="s">
        <v>81</v>
      </c>
      <c r="E9" t="s">
        <v>92</v>
      </c>
      <c r="F9">
        <v>151</v>
      </c>
      <c r="G9" s="66">
        <v>3119.66</v>
      </c>
      <c r="H9" t="s">
        <v>89</v>
      </c>
    </row>
    <row r="10" spans="3:8" x14ac:dyDescent="0.25">
      <c r="C10" t="s">
        <v>80</v>
      </c>
      <c r="D10" t="s">
        <v>81</v>
      </c>
      <c r="E10" t="s">
        <v>92</v>
      </c>
      <c r="F10">
        <v>35</v>
      </c>
      <c r="G10">
        <v>723.1</v>
      </c>
      <c r="H10" t="s">
        <v>86</v>
      </c>
    </row>
    <row r="11" spans="3:8" x14ac:dyDescent="0.25">
      <c r="C11" t="s">
        <v>80</v>
      </c>
      <c r="D11" t="s">
        <v>81</v>
      </c>
      <c r="E11" t="s">
        <v>103</v>
      </c>
      <c r="F11">
        <v>4</v>
      </c>
      <c r="G11">
        <v>140</v>
      </c>
      <c r="H11" t="s">
        <v>84</v>
      </c>
    </row>
    <row r="12" spans="3:8" x14ac:dyDescent="0.25">
      <c r="C12" t="s">
        <v>80</v>
      </c>
      <c r="D12" t="s">
        <v>81</v>
      </c>
      <c r="E12" t="s">
        <v>103</v>
      </c>
      <c r="F12">
        <v>35</v>
      </c>
      <c r="G12">
        <v>723.1</v>
      </c>
      <c r="H12" t="s">
        <v>89</v>
      </c>
    </row>
    <row r="13" spans="3:8" x14ac:dyDescent="0.25">
      <c r="C13" t="s">
        <v>80</v>
      </c>
      <c r="D13" t="s">
        <v>81</v>
      </c>
      <c r="E13" t="s">
        <v>103</v>
      </c>
      <c r="F13">
        <v>194</v>
      </c>
      <c r="G13" s="66">
        <v>13580</v>
      </c>
      <c r="H13" t="s">
        <v>85</v>
      </c>
    </row>
    <row r="14" spans="3:8" x14ac:dyDescent="0.25">
      <c r="C14" t="s">
        <v>80</v>
      </c>
      <c r="D14" t="s">
        <v>81</v>
      </c>
      <c r="E14" t="s">
        <v>103</v>
      </c>
      <c r="F14">
        <v>10</v>
      </c>
      <c r="G14">
        <v>206.6</v>
      </c>
      <c r="H14" t="s">
        <v>86</v>
      </c>
    </row>
    <row r="15" spans="3:8" x14ac:dyDescent="0.25">
      <c r="C15" t="s">
        <v>80</v>
      </c>
      <c r="D15" t="s">
        <v>81</v>
      </c>
      <c r="E15" t="s">
        <v>97</v>
      </c>
      <c r="F15">
        <v>1</v>
      </c>
      <c r="G15">
        <v>70</v>
      </c>
      <c r="H15" t="s">
        <v>85</v>
      </c>
    </row>
    <row r="16" spans="3:8" x14ac:dyDescent="0.25">
      <c r="F16">
        <f>SUM(F4:F15)</f>
        <v>647</v>
      </c>
    </row>
    <row r="19" spans="12:14" x14ac:dyDescent="0.25">
      <c r="L19">
        <f>+F16*10/100</f>
        <v>64.7</v>
      </c>
      <c r="N19">
        <f>+F16*15/100</f>
        <v>97.05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2</vt:i4>
      </vt:variant>
    </vt:vector>
  </HeadingPairs>
  <TitlesOfParts>
    <vt:vector size="8" baseType="lpstr">
      <vt:lpstr>FOGLIO 1</vt:lpstr>
      <vt:lpstr>2019</vt:lpstr>
      <vt:lpstr>2020</vt:lpstr>
      <vt:lpstr>2021</vt:lpstr>
      <vt:lpstr>2022</vt:lpstr>
      <vt:lpstr>2023</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2024-03-20T08:44:34Z</cp:lastPrinted>
  <dcterms:created xsi:type="dcterms:W3CDTF">2015-08-13T14:31:56Z</dcterms:created>
  <dcterms:modified xsi:type="dcterms:W3CDTF">2024-07-31T10:20:28Z</dcterms:modified>
</cp:coreProperties>
</file>