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onia.scarfiglieri\Desktop\indicatori di tempestività\2025\3 TRIM 2025\formato aperto\"/>
    </mc:Choice>
  </mc:AlternateContent>
  <bookViews>
    <workbookView xWindow="0" yWindow="0" windowWidth="15360" windowHeight="7605" tabRatio="987"/>
  </bookViews>
  <sheets>
    <sheet name="Pagamenti" sheetId="3" r:id="rId1"/>
    <sheet name="Tempi di pagamento " sheetId="2" r:id="rId2"/>
  </sheets>
  <definedNames>
    <definedName name="_xlnm.Print_Area" localSheetId="0">Pagamenti!$A$1:$H$60</definedName>
  </definedNames>
  <calcPr calcId="162913"/>
</workbook>
</file>

<file path=xl/calcChain.xml><?xml version="1.0" encoding="utf-8"?>
<calcChain xmlns="http://schemas.openxmlformats.org/spreadsheetml/2006/main">
  <c r="I30" i="3" l="1"/>
  <c r="P32" i="3" l="1"/>
  <c r="H30" i="3" s="1"/>
  <c r="G30" i="3"/>
  <c r="J32" i="3"/>
  <c r="K32" i="3"/>
  <c r="L32" i="3"/>
  <c r="M32" i="3"/>
  <c r="N32" i="3"/>
  <c r="I32" i="3"/>
  <c r="H19" i="3"/>
  <c r="I21" i="3"/>
  <c r="P21" i="3"/>
  <c r="K21" i="3"/>
  <c r="L21" i="3"/>
  <c r="M21" i="3"/>
  <c r="N21" i="3"/>
  <c r="J21" i="3"/>
  <c r="I7" i="3"/>
  <c r="I19" i="3"/>
  <c r="G19" i="3" l="1"/>
  <c r="G7" i="3" l="1"/>
  <c r="F60" i="3" l="1"/>
  <c r="E60" i="3"/>
  <c r="D60" i="3"/>
  <c r="C60" i="3"/>
  <c r="B60" i="3"/>
  <c r="G60" i="3"/>
  <c r="B24" i="3" l="1"/>
  <c r="B13" i="3" l="1"/>
  <c r="H48" i="3" l="1"/>
  <c r="H54" i="3" s="1"/>
  <c r="H60" i="3" s="1"/>
  <c r="B48" i="3"/>
  <c r="C33" i="3"/>
  <c r="B33" i="3"/>
  <c r="G35" i="3"/>
  <c r="G34" i="3"/>
  <c r="F48" i="3"/>
  <c r="D48" i="3"/>
  <c r="H13" i="3"/>
  <c r="F13" i="3"/>
  <c r="E13" i="3"/>
  <c r="D13" i="3"/>
  <c r="C13" i="3"/>
  <c r="G13" i="3"/>
  <c r="H24" i="3" l="1"/>
  <c r="E48" i="3"/>
  <c r="E36" i="3"/>
  <c r="D36" i="3"/>
  <c r="C48" i="3"/>
  <c r="F36" i="3"/>
  <c r="B36" i="3"/>
  <c r="H36" i="3"/>
  <c r="C36" i="3"/>
  <c r="D24" i="3"/>
  <c r="E24" i="3"/>
  <c r="F24" i="3"/>
  <c r="C24" i="3"/>
  <c r="G48" i="3" l="1"/>
  <c r="G36" i="3"/>
  <c r="G24" i="3"/>
</calcChain>
</file>

<file path=xl/sharedStrings.xml><?xml version="1.0" encoding="utf-8"?>
<sst xmlns="http://schemas.openxmlformats.org/spreadsheetml/2006/main" count="138" uniqueCount="46">
  <si>
    <t>Tabella 7 -  pagamenti</t>
  </si>
  <si>
    <t>Regione Basilicata</t>
  </si>
  <si>
    <t>Importo pagamenti effettuati oltre i termini previsti dal DPCM 22/09/2014</t>
  </si>
  <si>
    <t>enti</t>
  </si>
  <si>
    <t>TOTALE</t>
  </si>
  <si>
    <t>(7)</t>
  </si>
  <si>
    <t>(1)</t>
  </si>
  <si>
    <t>(2)</t>
  </si>
  <si>
    <t>(3)</t>
  </si>
  <si>
    <t>(4)</t>
  </si>
  <si>
    <t>(5)</t>
  </si>
  <si>
    <t>(6)=(1)+(2)+(3)+(4)+(5)</t>
  </si>
  <si>
    <t>ASP</t>
  </si>
  <si>
    <t>ASM</t>
  </si>
  <si>
    <t>AOR</t>
  </si>
  <si>
    <t>CROB</t>
  </si>
  <si>
    <t>Tabella 8 -  tempi di pagamento</t>
  </si>
  <si>
    <t xml:space="preserve">link della pagina di pubblicazione degli indicatori di tempestività dei pagamenti </t>
  </si>
  <si>
    <t>http://www.aspbasilicata.it/amministrazione-trasparente/indicatore-di-tempestivit%C3%A0-dei-pagamenti</t>
  </si>
  <si>
    <t>http://www.asmbasilicata.it/servizi/Menu/dinamica.aspx?idSezione=17695&amp;idArea=17697&amp;idCat=17730&amp;ID=18794</t>
  </si>
  <si>
    <t xml:space="preserve">http://www.ospedalesancarlo.it/trasparenza_valutazione_merito/trasparenza/pagamenti_dell_amministrazione/indicatore_di_tempestivita    </t>
  </si>
  <si>
    <t>http://www.crob.it/crob/section.jsp?sec=107028&amp;active_menu=3</t>
  </si>
  <si>
    <t>colonna 11:  per ciascuna azienda deve essere riportato il link alla pagina web di pubblicazione dell'indicatore, così come disposto dal DPCM 22 settembre 2014.</t>
  </si>
  <si>
    <t>Si ricorda che l'indicatore annuale dei tempi di pagamento si riferisce all'intero periodo 01/01-31/12, mentre l'indicatore trimestrale si riferisce al singolo trimestre e non è cumulato con i trimestri precedenti.
Le colonne (7), (8), (9) e (10) vanno compilate in relazione alla data di svolgimento della riunione di verifica.</t>
  </si>
  <si>
    <r>
      <t xml:space="preserve">Indicatore annuale tempi di pagamento </t>
    </r>
    <r>
      <rPr>
        <b/>
        <u/>
        <sz val="9"/>
        <color rgb="FF000000"/>
        <rFont val="Calibri"/>
        <family val="2"/>
        <charset val="1"/>
      </rPr>
      <t>anno 2020</t>
    </r>
  </si>
  <si>
    <r>
      <t xml:space="preserve">Indicatore annuale tempi di pagamento </t>
    </r>
    <r>
      <rPr>
        <b/>
        <u/>
        <sz val="9"/>
        <color rgb="FF000000"/>
        <rFont val="Calibri"/>
        <family val="2"/>
        <charset val="1"/>
      </rPr>
      <t>anno 2021</t>
    </r>
  </si>
  <si>
    <t>valore colonne 1 - 2- 3 -4 -5  preso da Importo Pagato</t>
  </si>
  <si>
    <t>(10)</t>
  </si>
  <si>
    <t>Indicatore trimestrale tempi di pagamento 
anno 2022</t>
  </si>
  <si>
    <t>Indicatore trimestrale tempi di pagamento 
anno 2023</t>
  </si>
  <si>
    <t>importo trimestre</t>
  </si>
  <si>
    <t>totale</t>
  </si>
  <si>
    <t>(6)</t>
  </si>
  <si>
    <t>valore colonna 7 giorni maggiore a 0 (GG pagato)</t>
  </si>
  <si>
    <r>
      <t xml:space="preserve">pagamenti effettuati al I trimestre 2025 (01/01/2025-31/03/2025) </t>
    </r>
    <r>
      <rPr>
        <b/>
        <i/>
        <u/>
        <sz val="11"/>
        <rFont val="Calibri"/>
        <family val="2"/>
      </rPr>
      <t>per anno di emissione fattura</t>
    </r>
  </si>
  <si>
    <r>
      <t xml:space="preserve">pagamenti effettuati anno 2025 (01/01/2025-31/12/2025) </t>
    </r>
    <r>
      <rPr>
        <b/>
        <i/>
        <u/>
        <sz val="11"/>
        <rFont val="Calibri"/>
        <family val="2"/>
      </rPr>
      <t>per anno di emissione fattura</t>
    </r>
  </si>
  <si>
    <r>
      <t xml:space="preserve">pagamenti effettuati al II trimestre 2025 (01/01/2025-31/03/2025) </t>
    </r>
    <r>
      <rPr>
        <b/>
        <i/>
        <u/>
        <sz val="11"/>
        <rFont val="Calibri"/>
        <family val="2"/>
      </rPr>
      <t>per anno di emissione fattura</t>
    </r>
  </si>
  <si>
    <r>
      <t xml:space="preserve">pagamenti effettuati al IV trimestre 2025 (01/01/2025-31/03/2025) </t>
    </r>
    <r>
      <rPr>
        <b/>
        <i/>
        <u/>
        <sz val="11"/>
        <rFont val="Calibri"/>
        <family val="2"/>
      </rPr>
      <t>per anno di emissione fattura</t>
    </r>
  </si>
  <si>
    <t>ante 2022</t>
  </si>
  <si>
    <t>Indicatore trimestrale tempi di pagamento 
 anno 2024</t>
  </si>
  <si>
    <t>Indicatore trimestrale tempi di pagamento 
I trimestre anno 2025</t>
  </si>
  <si>
    <r>
      <t xml:space="preserve">pagamenti effettuati al III trimestre 2025 (01/01/2025-30/09/2025) </t>
    </r>
    <r>
      <rPr>
        <b/>
        <i/>
        <u/>
        <sz val="11"/>
        <rFont val="Calibri"/>
        <family val="2"/>
      </rPr>
      <t>per anno di emissione fattura</t>
    </r>
  </si>
  <si>
    <t>Indicatore trimestrale tempi di pagamento 
II trimestre anno 2025</t>
  </si>
  <si>
    <t>importi oltre i termini</t>
  </si>
  <si>
    <t>Indicatore trimestrale tempi di pagamento 
III trimestre anno 2025</t>
  </si>
  <si>
    <t>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</si>
</sst>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_-;\-* #,##0.00_-;_-* \-??_-;_-@_-"/>
    <numFmt numFmtId="165" formatCode="_-* #,##0_-;\-* #,##0_-;_-* \-??_-;_-@_-"/>
    <numFmt numFmtId="166" formatCode="_-* #,##0.00\ _€_-;\-* #,##0.00\ _€_-;_-* &quot;-&quot;??\ _€_-;_-@_-"/>
    <numFmt numFmtId="167" formatCode="_-* #,##0_-;\-* #,##0_-;_-* &quot;-&quot;??_-;_-@_-"/>
    <numFmt numFmtId="170" formatCode="_-* #,##0\ _€_-;\-* #,##0\ _€_-;_-* &quot;-&quot;??\ _€_-;_-@_-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  <charset val="1"/>
    </font>
    <font>
      <b/>
      <i/>
      <u/>
      <sz val="11"/>
      <name val="Calibri"/>
      <family val="2"/>
    </font>
    <font>
      <b/>
      <sz val="11"/>
      <color rgb="FF000000"/>
      <name val="Calibri"/>
      <family val="2"/>
    </font>
    <font>
      <b/>
      <u/>
      <sz val="9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7" tint="0.59996337778862885"/>
        <bgColor auto="1"/>
      </patternFill>
    </fill>
    <fill>
      <patternFill patternType="solid">
        <fgColor theme="7" tint="0.599963377788628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8" fillId="0" borderId="0" applyBorder="0" applyProtection="0"/>
    <xf numFmtId="0" fontId="7" fillId="0" borderId="0" applyBorder="0" applyProtection="0"/>
    <xf numFmtId="0" fontId="1" fillId="0" borderId="0"/>
    <xf numFmtId="0" fontId="12" fillId="0" borderId="0"/>
    <xf numFmtId="43" fontId="12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3" applyNumberFormat="1" applyFont="1" applyFill="1"/>
    <xf numFmtId="0" fontId="8" fillId="2" borderId="0" xfId="3" applyNumberFormat="1" applyFont="1" applyFill="1"/>
    <xf numFmtId="0" fontId="8" fillId="0" borderId="0" xfId="3" applyNumberFormat="1" applyFont="1"/>
    <xf numFmtId="0" fontId="3" fillId="0" borderId="2" xfId="3" applyNumberFormat="1" applyFont="1" applyBorder="1" applyAlignment="1">
      <alignment horizontal="center"/>
    </xf>
    <xf numFmtId="0" fontId="3" fillId="0" borderId="3" xfId="3" applyNumberFormat="1" applyFont="1" applyBorder="1" applyAlignment="1">
      <alignment horizontal="center" vertical="center"/>
    </xf>
    <xf numFmtId="0" fontId="5" fillId="0" borderId="4" xfId="3" applyNumberFormat="1" applyFont="1" applyBorder="1"/>
    <xf numFmtId="0" fontId="4" fillId="0" borderId="5" xfId="3" applyNumberFormat="1" applyFont="1" applyBorder="1" applyAlignment="1">
      <alignment horizontal="center"/>
    </xf>
    <xf numFmtId="0" fontId="6" fillId="0" borderId="6" xfId="3" applyNumberFormat="1" applyFont="1" applyBorder="1" applyAlignment="1">
      <alignment horizontal="center"/>
    </xf>
    <xf numFmtId="0" fontId="3" fillId="0" borderId="4" xfId="3" applyNumberFormat="1" applyFont="1" applyBorder="1"/>
    <xf numFmtId="0" fontId="3" fillId="0" borderId="9" xfId="3" applyNumberFormat="1" applyFont="1" applyBorder="1"/>
    <xf numFmtId="0" fontId="3" fillId="2" borderId="10" xfId="3" applyNumberFormat="1" applyFont="1" applyFill="1" applyBorder="1"/>
    <xf numFmtId="0" fontId="3" fillId="2" borderId="0" xfId="3" applyNumberFormat="1" applyFont="1" applyFill="1" applyBorder="1" applyAlignment="1">
      <alignment wrapText="1"/>
    </xf>
    <xf numFmtId="0" fontId="8" fillId="2" borderId="0" xfId="3" applyNumberFormat="1" applyFont="1" applyFill="1" applyAlignment="1">
      <alignment wrapText="1"/>
    </xf>
    <xf numFmtId="0" fontId="5" fillId="0" borderId="0" xfId="3" applyNumberFormat="1" applyFont="1"/>
    <xf numFmtId="9" fontId="0" fillId="0" borderId="0" xfId="3" applyNumberFormat="1" applyFont="1" applyBorder="1" applyAlignment="1" applyProtection="1"/>
    <xf numFmtId="164" fontId="0" fillId="0" borderId="5" xfId="1" applyFont="1" applyBorder="1" applyAlignment="1" applyProtection="1"/>
    <xf numFmtId="164" fontId="0" fillId="0" borderId="7" xfId="1" applyFont="1" applyBorder="1" applyAlignment="1" applyProtection="1"/>
    <xf numFmtId="0" fontId="8" fillId="0" borderId="4" xfId="3" applyNumberFormat="1" applyFont="1" applyBorder="1"/>
    <xf numFmtId="0" fontId="8" fillId="2" borderId="14" xfId="3" applyNumberFormat="1" applyFont="1" applyFill="1" applyBorder="1"/>
    <xf numFmtId="0" fontId="8" fillId="2" borderId="4" xfId="3" applyNumberFormat="1" applyFont="1" applyFill="1" applyBorder="1"/>
    <xf numFmtId="0" fontId="8" fillId="2" borderId="10" xfId="3" applyNumberFormat="1" applyFont="1" applyFill="1" applyBorder="1"/>
    <xf numFmtId="0" fontId="8" fillId="2" borderId="15" xfId="3" applyNumberFormat="1" applyFont="1" applyFill="1" applyBorder="1"/>
    <xf numFmtId="165" fontId="8" fillId="0" borderId="0" xfId="3" applyNumberFormat="1" applyFont="1"/>
    <xf numFmtId="0" fontId="8" fillId="6" borderId="1" xfId="3" applyNumberFormat="1" applyFont="1" applyFill="1" applyBorder="1"/>
    <xf numFmtId="0" fontId="8" fillId="2" borderId="17" xfId="3" applyNumberFormat="1" applyFont="1" applyFill="1" applyBorder="1"/>
    <xf numFmtId="0" fontId="8" fillId="2" borderId="18" xfId="3" applyNumberFormat="1" applyFont="1" applyFill="1" applyBorder="1"/>
    <xf numFmtId="0" fontId="7" fillId="0" borderId="8" xfId="2" applyFont="1" applyBorder="1" applyAlignment="1" applyProtection="1">
      <alignment wrapText="1"/>
    </xf>
    <xf numFmtId="0" fontId="7" fillId="0" borderId="9" xfId="2" applyFont="1" applyBorder="1" applyAlignment="1" applyProtection="1">
      <alignment wrapText="1"/>
    </xf>
    <xf numFmtId="0" fontId="8" fillId="0" borderId="9" xfId="3" applyNumberFormat="1" applyFont="1" applyBorder="1" applyAlignment="1">
      <alignment wrapText="1"/>
    </xf>
    <xf numFmtId="0" fontId="8" fillId="2" borderId="13" xfId="3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6" fillId="0" borderId="7" xfId="3" applyNumberFormat="1" applyFont="1" applyBorder="1" applyAlignment="1">
      <alignment horizontal="center"/>
    </xf>
    <xf numFmtId="164" fontId="3" fillId="0" borderId="7" xfId="3" applyNumberFormat="1" applyFont="1" applyBorder="1" applyProtection="1"/>
    <xf numFmtId="0" fontId="4" fillId="3" borderId="1" xfId="3" applyNumberFormat="1" applyFont="1" applyFill="1" applyBorder="1" applyAlignment="1">
      <alignment horizontal="center" vertical="center" wrapText="1"/>
    </xf>
    <xf numFmtId="0" fontId="5" fillId="0" borderId="0" xfId="0" applyFont="1"/>
    <xf numFmtId="165" fontId="3" fillId="2" borderId="11" xfId="1" applyNumberFormat="1" applyFont="1" applyFill="1" applyBorder="1" applyAlignment="1" applyProtection="1"/>
    <xf numFmtId="165" fontId="3" fillId="2" borderId="12" xfId="1" applyNumberFormat="1" applyFont="1" applyFill="1" applyBorder="1" applyAlignment="1" applyProtection="1"/>
    <xf numFmtId="164" fontId="0" fillId="0" borderId="14" xfId="1" applyFont="1" applyBorder="1" applyAlignment="1" applyProtection="1"/>
    <xf numFmtId="165" fontId="3" fillId="2" borderId="15" xfId="1" applyNumberFormat="1" applyFont="1" applyFill="1" applyBorder="1" applyAlignment="1" applyProtection="1"/>
    <xf numFmtId="0" fontId="3" fillId="0" borderId="8" xfId="3" applyNumberFormat="1" applyFont="1" applyBorder="1" applyAlignment="1">
      <alignment horizontal="center"/>
    </xf>
    <xf numFmtId="0" fontId="5" fillId="0" borderId="9" xfId="3" applyNumberFormat="1" applyFont="1" applyBorder="1"/>
    <xf numFmtId="0" fontId="0" fillId="0" borderId="19" xfId="0" applyBorder="1"/>
    <xf numFmtId="0" fontId="3" fillId="2" borderId="13" xfId="3" applyNumberFormat="1" applyFont="1" applyFill="1" applyBorder="1"/>
    <xf numFmtId="165" fontId="3" fillId="2" borderId="11" xfId="3" applyNumberFormat="1" applyFont="1" applyFill="1" applyBorder="1"/>
    <xf numFmtId="165" fontId="0" fillId="0" borderId="0" xfId="0" applyNumberFormat="1"/>
    <xf numFmtId="166" fontId="0" fillId="0" borderId="0" xfId="0" applyNumberFormat="1"/>
    <xf numFmtId="165" fontId="0" fillId="0" borderId="0" xfId="1" applyNumberFormat="1" applyFont="1"/>
    <xf numFmtId="165" fontId="8" fillId="0" borderId="5" xfId="3" applyNumberFormat="1" applyFont="1" applyBorder="1"/>
    <xf numFmtId="165" fontId="10" fillId="0" borderId="7" xfId="3" applyNumberFormat="1" applyFont="1" applyBorder="1"/>
    <xf numFmtId="167" fontId="3" fillId="3" borderId="1" xfId="3" applyNumberFormat="1" applyFont="1" applyFill="1" applyBorder="1" applyAlignment="1">
      <alignment horizontal="center" vertical="center" wrapText="1"/>
    </xf>
    <xf numFmtId="167" fontId="0" fillId="0" borderId="1" xfId="1" applyNumberFormat="1" applyFont="1" applyBorder="1" applyAlignment="1" applyProtection="1"/>
    <xf numFmtId="167" fontId="0" fillId="0" borderId="1" xfId="0" applyNumberFormat="1" applyBorder="1"/>
    <xf numFmtId="167" fontId="3" fillId="2" borderId="1" xfId="1" applyNumberFormat="1" applyFont="1" applyFill="1" applyBorder="1" applyAlignment="1" applyProtection="1"/>
    <xf numFmtId="167" fontId="0" fillId="0" borderId="0" xfId="0" applyNumberFormat="1"/>
    <xf numFmtId="167" fontId="10" fillId="0" borderId="1" xfId="3" applyNumberFormat="1" applyFont="1" applyBorder="1"/>
    <xf numFmtId="167" fontId="3" fillId="2" borderId="1" xfId="3" applyNumberFormat="1" applyFont="1" applyFill="1" applyBorder="1"/>
    <xf numFmtId="165" fontId="8" fillId="0" borderId="7" xfId="3" applyNumberFormat="1" applyFont="1" applyBorder="1"/>
    <xf numFmtId="165" fontId="3" fillId="0" borderId="7" xfId="3" applyNumberFormat="1" applyFont="1" applyBorder="1"/>
    <xf numFmtId="165" fontId="3" fillId="2" borderId="12" xfId="3" applyNumberFormat="1" applyFont="1" applyFill="1" applyBorder="1"/>
    <xf numFmtId="0" fontId="8" fillId="2" borderId="20" xfId="3" applyNumberFormat="1" applyFont="1" applyFill="1" applyBorder="1"/>
    <xf numFmtId="0" fontId="8" fillId="2" borderId="21" xfId="3" applyNumberFormat="1" applyFont="1" applyFill="1" applyBorder="1"/>
    <xf numFmtId="0" fontId="8" fillId="0" borderId="1" xfId="3" applyNumberFormat="1" applyFont="1" applyBorder="1"/>
    <xf numFmtId="0" fontId="8" fillId="2" borderId="1" xfId="3" applyNumberFormat="1" applyFont="1" applyFill="1" applyBorder="1"/>
    <xf numFmtId="0" fontId="8" fillId="2" borderId="22" xfId="3" applyNumberFormat="1" applyFont="1" applyFill="1" applyBorder="1"/>
    <xf numFmtId="2" fontId="8" fillId="2" borderId="1" xfId="3" applyNumberFormat="1" applyFont="1" applyFill="1" applyBorder="1"/>
    <xf numFmtId="167" fontId="13" fillId="0" borderId="1" xfId="3" applyNumberFormat="1" applyFont="1" applyBorder="1"/>
    <xf numFmtId="165" fontId="8" fillId="0" borderId="0" xfId="3" applyNumberFormat="1" applyFont="1" applyFill="1" applyBorder="1"/>
    <xf numFmtId="0" fontId="4" fillId="0" borderId="0" xfId="3" applyNumberFormat="1" applyFont="1" applyFill="1" applyBorder="1" applyAlignment="1">
      <alignment horizontal="center"/>
    </xf>
    <xf numFmtId="0" fontId="3" fillId="0" borderId="1" xfId="3" applyNumberFormat="1" applyFont="1" applyBorder="1" applyAlignment="1">
      <alignment horizontal="center"/>
    </xf>
    <xf numFmtId="0" fontId="3" fillId="0" borderId="1" xfId="3" applyNumberFormat="1" applyFont="1" applyBorder="1"/>
    <xf numFmtId="165" fontId="8" fillId="0" borderId="1" xfId="1" applyNumberFormat="1" applyBorder="1" applyProtection="1"/>
    <xf numFmtId="164" fontId="8" fillId="0" borderId="1" xfId="1" applyBorder="1"/>
    <xf numFmtId="165" fontId="10" fillId="0" borderId="1" xfId="1" applyNumberFormat="1" applyFont="1" applyBorder="1" applyProtection="1"/>
    <xf numFmtId="165" fontId="0" fillId="0" borderId="1" xfId="1" applyNumberFormat="1" applyFont="1" applyBorder="1"/>
    <xf numFmtId="0" fontId="3" fillId="0" borderId="1" xfId="3" applyNumberFormat="1" applyFont="1" applyBorder="1" applyAlignment="1">
      <alignment horizontal="center" vertical="center"/>
    </xf>
    <xf numFmtId="0" fontId="5" fillId="0" borderId="1" xfId="3" applyNumberFormat="1" applyFont="1" applyBorder="1"/>
    <xf numFmtId="0" fontId="4" fillId="0" borderId="1" xfId="3" applyNumberFormat="1" applyFont="1" applyBorder="1" applyAlignment="1">
      <alignment horizontal="center"/>
    </xf>
    <xf numFmtId="0" fontId="6" fillId="0" borderId="1" xfId="3" applyNumberFormat="1" applyFont="1" applyBorder="1" applyAlignment="1">
      <alignment horizontal="center"/>
    </xf>
    <xf numFmtId="165" fontId="8" fillId="0" borderId="1" xfId="3" applyNumberFormat="1" applyFont="1" applyBorder="1" applyProtection="1"/>
    <xf numFmtId="165" fontId="3" fillId="0" borderId="1" xfId="3" applyNumberFormat="1" applyFont="1" applyBorder="1" applyProtection="1"/>
    <xf numFmtId="167" fontId="8" fillId="0" borderId="1" xfId="3" applyNumberFormat="1" applyFont="1" applyBorder="1" applyProtection="1"/>
    <xf numFmtId="167" fontId="3" fillId="0" borderId="1" xfId="3" applyNumberFormat="1" applyFont="1" applyBorder="1"/>
    <xf numFmtId="0" fontId="3" fillId="2" borderId="1" xfId="3" applyNumberFormat="1" applyFont="1" applyFill="1" applyBorder="1"/>
    <xf numFmtId="164" fontId="8" fillId="0" borderId="0" xfId="1"/>
    <xf numFmtId="0" fontId="3" fillId="0" borderId="1" xfId="3" applyNumberFormat="1" applyFont="1" applyBorder="1" applyAlignment="1">
      <alignment horizontal="center"/>
    </xf>
    <xf numFmtId="0" fontId="4" fillId="0" borderId="23" xfId="3" applyNumberFormat="1" applyFont="1" applyBorder="1" applyAlignment="1">
      <alignment horizontal="center"/>
    </xf>
    <xf numFmtId="164" fontId="0" fillId="0" borderId="20" xfId="1" applyFont="1" applyBorder="1" applyAlignment="1" applyProtection="1"/>
    <xf numFmtId="165" fontId="8" fillId="0" borderId="1" xfId="1" applyNumberFormat="1" applyBorder="1"/>
    <xf numFmtId="165" fontId="10" fillId="0" borderId="1" xfId="0" applyNumberFormat="1" applyFont="1" applyBorder="1"/>
    <xf numFmtId="3" fontId="8" fillId="0" borderId="1" xfId="1" applyNumberFormat="1" applyBorder="1" applyProtection="1"/>
    <xf numFmtId="3" fontId="8" fillId="0" borderId="1" xfId="1" applyNumberFormat="1" applyBorder="1"/>
    <xf numFmtId="0" fontId="3" fillId="0" borderId="1" xfId="3" applyNumberFormat="1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7" fontId="4" fillId="0" borderId="1" xfId="3" applyNumberFormat="1" applyFont="1" applyBorder="1" applyAlignment="1">
      <alignment horizontal="center" vertical="center"/>
    </xf>
    <xf numFmtId="0" fontId="3" fillId="0" borderId="1" xfId="3" quotePrefix="1" applyNumberFormat="1" applyFont="1" applyBorder="1" applyAlignment="1">
      <alignment horizontal="center"/>
    </xf>
    <xf numFmtId="0" fontId="3" fillId="0" borderId="1" xfId="3" applyNumberFormat="1" applyFont="1" applyBorder="1" applyAlignment="1">
      <alignment horizontal="center"/>
    </xf>
    <xf numFmtId="0" fontId="3" fillId="2" borderId="16" xfId="3" applyNumberFormat="1" applyFont="1" applyFill="1" applyBorder="1" applyAlignment="1">
      <alignment vertical="center" wrapText="1"/>
    </xf>
    <xf numFmtId="0" fontId="3" fillId="4" borderId="0" xfId="3" applyNumberFormat="1" applyFont="1" applyFill="1" applyBorder="1" applyAlignment="1">
      <alignment wrapText="1"/>
    </xf>
    <xf numFmtId="49" fontId="3" fillId="0" borderId="1" xfId="3" applyNumberFormat="1" applyFont="1" applyBorder="1" applyAlignment="1">
      <alignment horizontal="center"/>
    </xf>
    <xf numFmtId="49" fontId="3" fillId="0" borderId="1" xfId="3" quotePrefix="1" applyNumberFormat="1" applyFont="1" applyBorder="1" applyAlignment="1">
      <alignment horizontal="center"/>
    </xf>
    <xf numFmtId="49" fontId="3" fillId="0" borderId="24" xfId="3" quotePrefix="1" applyNumberFormat="1" applyFont="1" applyBorder="1" applyAlignment="1">
      <alignment horizontal="center"/>
    </xf>
    <xf numFmtId="49" fontId="3" fillId="0" borderId="25" xfId="3" quotePrefix="1" applyNumberFormat="1" applyFont="1" applyBorder="1" applyAlignment="1">
      <alignment horizontal="center"/>
    </xf>
    <xf numFmtId="0" fontId="5" fillId="0" borderId="0" xfId="3" applyFont="1"/>
    <xf numFmtId="0" fontId="8" fillId="0" borderId="0" xfId="3" applyFont="1"/>
    <xf numFmtId="166" fontId="8" fillId="0" borderId="0" xfId="3" applyNumberFormat="1" applyFont="1"/>
    <xf numFmtId="170" fontId="0" fillId="0" borderId="1" xfId="0" applyNumberFormat="1" applyBorder="1"/>
    <xf numFmtId="165" fontId="3" fillId="0" borderId="1" xfId="3" applyNumberFormat="1" applyFont="1" applyBorder="1"/>
    <xf numFmtId="167" fontId="13" fillId="0" borderId="1" xfId="1" applyNumberFormat="1" applyFont="1" applyBorder="1" applyProtection="1"/>
    <xf numFmtId="164" fontId="0" fillId="0" borderId="1" xfId="1" applyFont="1" applyBorder="1" applyAlignment="1" applyProtection="1"/>
    <xf numFmtId="164" fontId="3" fillId="0" borderId="1" xfId="3" applyNumberFormat="1" applyFont="1" applyBorder="1"/>
    <xf numFmtId="167" fontId="3" fillId="0" borderId="1" xfId="1" applyNumberFormat="1" applyFont="1" applyBorder="1" applyAlignment="1" applyProtection="1"/>
    <xf numFmtId="165" fontId="8" fillId="0" borderId="26" xfId="1" applyNumberFormat="1" applyBorder="1"/>
    <xf numFmtId="0" fontId="2" fillId="2" borderId="1" xfId="3" applyNumberFormat="1" applyFont="1" applyFill="1" applyBorder="1"/>
    <xf numFmtId="165" fontId="3" fillId="2" borderId="1" xfId="3" applyNumberFormat="1" applyFont="1" applyFill="1" applyBorder="1"/>
  </cellXfs>
  <cellStyles count="6">
    <cellStyle name="Collegamento ipertestuale" xfId="2" builtinId="8"/>
    <cellStyle name="Migliaia" xfId="1" builtinId="3"/>
    <cellStyle name="Migliaia 2" xfId="5"/>
    <cellStyle name="Normale" xfId="0" builtinId="0"/>
    <cellStyle name="Normale 2" xfId="4"/>
    <cellStyle name="Testo descrittivo" xfId="3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497B0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spedalesancarlo.it/trasparenza_valutazione_merito/trasparenza/pagamenti_dell_amministrazione/indicatore_di_tempestivita" TargetMode="External"/><Relationship Id="rId2" Type="http://schemas.openxmlformats.org/officeDocument/2006/relationships/hyperlink" Target="http://www.asmbasilicata.it/servizi/Menu/dinamica.aspx?idSezione=17695&amp;idArea=17697&amp;idCat=17730&amp;ID=18794" TargetMode="External"/><Relationship Id="rId1" Type="http://schemas.openxmlformats.org/officeDocument/2006/relationships/hyperlink" Target="http://www.aspbasilicata.it/amministrazione-trasparente/indicatore-di-tempestivit&#224;-dei-pagamenti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crob.it/crob/section.jsp?sec=107028&amp;active_menu=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view="pageBreakPreview" topLeftCell="A22" zoomScaleNormal="100" zoomScaleSheetLayoutView="100" workbookViewId="0">
      <selection activeCell="M37" sqref="M37"/>
    </sheetView>
  </sheetViews>
  <sheetFormatPr defaultRowHeight="15" x14ac:dyDescent="0.25"/>
  <cols>
    <col min="1" max="1" width="16.28515625" customWidth="1"/>
    <col min="2" max="2" width="13.140625" customWidth="1"/>
    <col min="3" max="3" width="14.140625"/>
    <col min="4" max="4" width="12.140625" customWidth="1"/>
    <col min="5" max="5" width="18.140625"/>
    <col min="6" max="6" width="19.28515625"/>
    <col min="7" max="7" width="19.28515625" customWidth="1"/>
    <col min="8" max="8" width="21.140625"/>
    <col min="9" max="9" width="17.28515625" customWidth="1"/>
    <col min="10" max="10" width="14.7109375" bestFit="1" customWidth="1"/>
    <col min="11" max="11" width="12.42578125" customWidth="1"/>
    <col min="12" max="12" width="14" customWidth="1"/>
    <col min="13" max="13" width="15.85546875" customWidth="1"/>
    <col min="14" max="14" width="17.7109375" customWidth="1"/>
    <col min="15" max="16" width="15.42578125" customWidth="1"/>
    <col min="17" max="1025" width="8.5703125"/>
  </cols>
  <sheetData>
    <row r="1" spans="1:16" x14ac:dyDescent="0.25">
      <c r="A1" s="12"/>
      <c r="B1" s="13"/>
      <c r="C1" s="13"/>
      <c r="D1" s="13"/>
      <c r="E1" s="13"/>
      <c r="F1" s="13"/>
      <c r="G1" s="13"/>
      <c r="H1" s="13"/>
      <c r="I1" s="13"/>
    </row>
    <row r="2" spans="1:16" ht="18.75" x14ac:dyDescent="0.3">
      <c r="A2" s="1" t="s">
        <v>0</v>
      </c>
      <c r="B2" s="2"/>
      <c r="C2" s="2"/>
      <c r="D2" s="2"/>
      <c r="E2" s="2"/>
      <c r="F2" s="2"/>
      <c r="G2" s="2"/>
      <c r="H2" s="2"/>
      <c r="I2" s="2"/>
    </row>
    <row r="3" spans="1:16" ht="18.75" x14ac:dyDescent="0.3">
      <c r="A3" s="1" t="s">
        <v>1</v>
      </c>
      <c r="B3" s="2"/>
      <c r="C3" s="2"/>
      <c r="D3" s="2"/>
      <c r="E3" s="2"/>
      <c r="F3" s="2"/>
      <c r="G3" s="2"/>
      <c r="H3" s="2"/>
      <c r="I3" s="2"/>
    </row>
    <row r="4" spans="1:16" ht="80.25" customHeight="1" x14ac:dyDescent="0.25">
      <c r="A4" s="24"/>
      <c r="B4" s="93" t="s">
        <v>34</v>
      </c>
      <c r="C4" s="93"/>
      <c r="D4" s="93"/>
      <c r="E4" s="93"/>
      <c r="F4" s="93"/>
      <c r="G4" s="93"/>
      <c r="H4" s="50" t="s">
        <v>2</v>
      </c>
      <c r="I4" s="105"/>
      <c r="J4" t="s">
        <v>26</v>
      </c>
    </row>
    <row r="5" spans="1:16" x14ac:dyDescent="0.25">
      <c r="A5" s="69" t="s">
        <v>3</v>
      </c>
      <c r="B5" s="69" t="s">
        <v>38</v>
      </c>
      <c r="C5" s="69">
        <v>2022</v>
      </c>
      <c r="D5" s="69">
        <v>2023</v>
      </c>
      <c r="E5" s="69">
        <v>2024</v>
      </c>
      <c r="F5" s="69">
        <v>2025</v>
      </c>
      <c r="G5" s="75" t="s">
        <v>4</v>
      </c>
      <c r="H5" s="95" t="s">
        <v>5</v>
      </c>
      <c r="P5" t="s">
        <v>43</v>
      </c>
    </row>
    <row r="6" spans="1:16" x14ac:dyDescent="0.25">
      <c r="A6" s="76"/>
      <c r="B6" s="77" t="s">
        <v>6</v>
      </c>
      <c r="C6" s="77" t="s">
        <v>7</v>
      </c>
      <c r="D6" s="77" t="s">
        <v>8</v>
      </c>
      <c r="E6" s="77" t="s">
        <v>9</v>
      </c>
      <c r="F6" s="77" t="s">
        <v>10</v>
      </c>
      <c r="G6" s="78" t="s">
        <v>11</v>
      </c>
      <c r="H6" s="95"/>
      <c r="I6" s="104" t="s">
        <v>30</v>
      </c>
      <c r="J6" t="s">
        <v>38</v>
      </c>
      <c r="K6">
        <v>2022</v>
      </c>
      <c r="L6">
        <v>2023</v>
      </c>
      <c r="M6">
        <v>2024</v>
      </c>
      <c r="N6">
        <v>2025</v>
      </c>
    </row>
    <row r="7" spans="1:16" x14ac:dyDescent="0.25">
      <c r="A7" s="70" t="s">
        <v>12</v>
      </c>
      <c r="B7" s="90">
        <v>52999.76</v>
      </c>
      <c r="C7" s="91">
        <v>31945.98</v>
      </c>
      <c r="D7" s="90">
        <v>236431.82</v>
      </c>
      <c r="E7" s="90">
        <v>22911190.57</v>
      </c>
      <c r="F7" s="90">
        <v>32224572.82</v>
      </c>
      <c r="G7" s="73">
        <f>SUM(B7:F7)</f>
        <v>55457140.950000003</v>
      </c>
      <c r="H7" s="74">
        <v>1308414.6799999997</v>
      </c>
      <c r="I7" s="71">
        <f>SUM(J7:N7)</f>
        <v>55457140.950000003</v>
      </c>
      <c r="J7" s="72">
        <v>52999.76</v>
      </c>
      <c r="K7" s="71">
        <v>31945.98</v>
      </c>
      <c r="L7" s="71">
        <v>236431.82</v>
      </c>
      <c r="M7" s="71">
        <v>22911190.57</v>
      </c>
      <c r="N7" s="73">
        <v>32224572.82</v>
      </c>
      <c r="P7" s="84">
        <v>1308414.6799999997</v>
      </c>
    </row>
    <row r="8" spans="1:16" x14ac:dyDescent="0.25">
      <c r="A8" s="70" t="s">
        <v>13</v>
      </c>
      <c r="B8" s="62"/>
      <c r="C8" s="79"/>
      <c r="D8" s="79"/>
      <c r="E8" s="79"/>
      <c r="F8" s="79"/>
      <c r="G8" s="80"/>
      <c r="H8" s="81"/>
      <c r="I8" s="71"/>
      <c r="J8" s="72"/>
      <c r="K8" s="71"/>
      <c r="L8" s="71"/>
      <c r="M8" s="71"/>
      <c r="N8" s="73"/>
    </row>
    <row r="9" spans="1:16" x14ac:dyDescent="0.25">
      <c r="A9" s="70" t="s">
        <v>14</v>
      </c>
      <c r="B9" s="79"/>
      <c r="C9" s="79"/>
      <c r="D9" s="79"/>
      <c r="E9" s="79"/>
      <c r="F9" s="79"/>
      <c r="G9" s="80"/>
      <c r="H9" s="81"/>
      <c r="I9" s="15"/>
    </row>
    <row r="10" spans="1:16" x14ac:dyDescent="0.25">
      <c r="A10" s="70" t="s">
        <v>15</v>
      </c>
      <c r="B10" s="79"/>
      <c r="C10" s="79"/>
      <c r="D10" s="79"/>
      <c r="E10" s="79"/>
      <c r="F10" s="79"/>
      <c r="G10" s="80"/>
      <c r="H10" s="81"/>
      <c r="I10" s="15"/>
    </row>
    <row r="11" spans="1:16" x14ac:dyDescent="0.25">
      <c r="A11" s="70"/>
      <c r="B11" s="62"/>
      <c r="C11" s="62"/>
      <c r="D11" s="62"/>
      <c r="E11" s="62"/>
      <c r="F11" s="62"/>
      <c r="G11" s="70"/>
      <c r="H11" s="82"/>
      <c r="I11" s="3"/>
      <c r="K11" s="45"/>
    </row>
    <row r="12" spans="1:16" x14ac:dyDescent="0.25">
      <c r="A12" s="70"/>
      <c r="B12" s="62"/>
      <c r="C12" s="62"/>
      <c r="D12" s="62"/>
      <c r="E12" s="62"/>
      <c r="F12" s="62"/>
      <c r="G12" s="70"/>
      <c r="H12" s="82"/>
      <c r="I12" s="3"/>
      <c r="J12" s="46"/>
    </row>
    <row r="13" spans="1:16" x14ac:dyDescent="0.25">
      <c r="A13" s="83" t="s">
        <v>4</v>
      </c>
      <c r="B13" s="80">
        <f>SUM(B7:B10)</f>
        <v>52999.76</v>
      </c>
      <c r="C13" s="80">
        <f t="shared" ref="C13:H13" si="0">SUM(C7:C10)</f>
        <v>31945.98</v>
      </c>
      <c r="D13" s="80">
        <f t="shared" si="0"/>
        <v>236431.82</v>
      </c>
      <c r="E13" s="80">
        <f t="shared" si="0"/>
        <v>22911190.57</v>
      </c>
      <c r="F13" s="80">
        <f t="shared" si="0"/>
        <v>32224572.82</v>
      </c>
      <c r="G13" s="80">
        <f t="shared" si="0"/>
        <v>55457140.950000003</v>
      </c>
      <c r="H13" s="80">
        <f t="shared" si="0"/>
        <v>1308414.6799999997</v>
      </c>
      <c r="I13" s="3"/>
    </row>
    <row r="14" spans="1:16" ht="18.75" x14ac:dyDescent="0.3">
      <c r="A14" s="1" t="s">
        <v>0</v>
      </c>
      <c r="B14" s="2"/>
      <c r="C14" s="2"/>
      <c r="D14" s="2"/>
      <c r="E14" s="2"/>
      <c r="F14" s="2"/>
      <c r="G14" s="2"/>
      <c r="H14" s="2"/>
      <c r="I14" s="2"/>
    </row>
    <row r="15" spans="1:16" ht="18.75" x14ac:dyDescent="0.3">
      <c r="A15" s="1" t="s">
        <v>1</v>
      </c>
      <c r="B15" s="2"/>
      <c r="C15" s="2"/>
      <c r="D15" s="2"/>
      <c r="E15" s="2"/>
      <c r="F15" s="2"/>
      <c r="G15" s="2"/>
      <c r="H15" s="2"/>
      <c r="I15" s="2"/>
      <c r="M15" s="45"/>
    </row>
    <row r="16" spans="1:16" ht="65.25" customHeight="1" x14ac:dyDescent="0.25">
      <c r="A16" s="24"/>
      <c r="B16" s="93" t="s">
        <v>36</v>
      </c>
      <c r="C16" s="93"/>
      <c r="D16" s="93"/>
      <c r="E16" s="93"/>
      <c r="F16" s="93"/>
      <c r="G16" s="93"/>
      <c r="H16" s="50" t="s">
        <v>2</v>
      </c>
      <c r="I16" s="3"/>
    </row>
    <row r="17" spans="1:16" x14ac:dyDescent="0.25">
      <c r="A17" s="40" t="s">
        <v>3</v>
      </c>
      <c r="B17" s="85" t="s">
        <v>38</v>
      </c>
      <c r="C17" s="85">
        <v>2022</v>
      </c>
      <c r="D17" s="85">
        <v>2023</v>
      </c>
      <c r="E17" s="85">
        <v>2024</v>
      </c>
      <c r="F17" s="85">
        <v>2025</v>
      </c>
      <c r="G17" s="5" t="s">
        <v>4</v>
      </c>
      <c r="H17" s="95" t="s">
        <v>5</v>
      </c>
      <c r="I17" s="84"/>
      <c r="J17" t="s">
        <v>33</v>
      </c>
      <c r="K17" s="54"/>
    </row>
    <row r="18" spans="1:16" x14ac:dyDescent="0.25">
      <c r="A18" s="41"/>
      <c r="B18" s="86" t="s">
        <v>6</v>
      </c>
      <c r="C18" s="7" t="s">
        <v>7</v>
      </c>
      <c r="D18" s="7" t="s">
        <v>8</v>
      </c>
      <c r="E18" s="7" t="s">
        <v>9</v>
      </c>
      <c r="F18" s="7" t="s">
        <v>10</v>
      </c>
      <c r="G18" s="32" t="s">
        <v>11</v>
      </c>
      <c r="H18" s="95"/>
      <c r="I18" s="104" t="s">
        <v>30</v>
      </c>
      <c r="J18" t="s">
        <v>38</v>
      </c>
      <c r="K18">
        <v>2022</v>
      </c>
      <c r="L18">
        <v>2023</v>
      </c>
      <c r="M18">
        <v>2024</v>
      </c>
      <c r="N18">
        <v>2025</v>
      </c>
    </row>
    <row r="19" spans="1:16" x14ac:dyDescent="0.25">
      <c r="A19" s="10" t="s">
        <v>12</v>
      </c>
      <c r="B19" s="107">
        <v>225653.71000000002</v>
      </c>
      <c r="C19" s="88">
        <v>34503.599999999999</v>
      </c>
      <c r="D19" s="71">
        <v>296599.55</v>
      </c>
      <c r="E19" s="71">
        <v>24294931.289999999</v>
      </c>
      <c r="F19" s="71">
        <v>96974028.299999818</v>
      </c>
      <c r="G19" s="73">
        <f>SUM(B19:F19)</f>
        <v>121825716.44999981</v>
      </c>
      <c r="H19" s="74">
        <f>P21</f>
        <v>7986422.8700000066</v>
      </c>
      <c r="I19" s="84">
        <f>SUM(J19:N19)</f>
        <v>66368575.499999821</v>
      </c>
      <c r="J19" s="72">
        <v>172653.95</v>
      </c>
      <c r="K19" s="72">
        <v>2557.62</v>
      </c>
      <c r="L19" s="72">
        <v>60167.73</v>
      </c>
      <c r="M19" s="72">
        <v>1383740.7200000004</v>
      </c>
      <c r="N19" s="73">
        <v>64749455.479999818</v>
      </c>
      <c r="P19" s="84">
        <v>6678008.1900000069</v>
      </c>
    </row>
    <row r="20" spans="1:16" x14ac:dyDescent="0.25">
      <c r="A20" s="10" t="s">
        <v>13</v>
      </c>
      <c r="B20" s="87"/>
      <c r="C20" s="16"/>
      <c r="D20" s="16"/>
      <c r="E20" s="16"/>
      <c r="F20" s="17"/>
      <c r="G20" s="33"/>
      <c r="H20" s="51"/>
      <c r="I20" s="105"/>
      <c r="J20" s="46"/>
    </row>
    <row r="21" spans="1:16" x14ac:dyDescent="0.25">
      <c r="A21" s="10" t="s">
        <v>14</v>
      </c>
      <c r="B21" s="38"/>
      <c r="C21" s="16"/>
      <c r="D21" s="16"/>
      <c r="E21" s="16"/>
      <c r="F21" s="17"/>
      <c r="G21" s="33"/>
      <c r="H21" s="51"/>
      <c r="I21" s="46">
        <f>I7+I19</f>
        <v>121825716.44999982</v>
      </c>
      <c r="J21" s="46">
        <f>J7+J19</f>
        <v>225653.71000000002</v>
      </c>
      <c r="K21" s="46">
        <f t="shared" ref="K21:N21" si="1">K7+K19</f>
        <v>34503.599999999999</v>
      </c>
      <c r="L21" s="46">
        <f t="shared" si="1"/>
        <v>296599.55</v>
      </c>
      <c r="M21" s="46">
        <f t="shared" si="1"/>
        <v>24294931.289999999</v>
      </c>
      <c r="N21" s="46">
        <f t="shared" si="1"/>
        <v>96974028.299999818</v>
      </c>
      <c r="P21" s="46">
        <f>SUM(P7:P19)</f>
        <v>7986422.8700000066</v>
      </c>
    </row>
    <row r="22" spans="1:16" x14ac:dyDescent="0.25">
      <c r="A22" s="10" t="s">
        <v>15</v>
      </c>
      <c r="B22" s="38"/>
      <c r="C22" s="16"/>
      <c r="D22" s="16"/>
      <c r="E22" s="16"/>
      <c r="F22" s="17"/>
      <c r="G22" s="33"/>
      <c r="H22" s="51"/>
      <c r="I22" s="3"/>
    </row>
    <row r="23" spans="1:16" x14ac:dyDescent="0.25">
      <c r="A23" s="42"/>
      <c r="H23" s="52"/>
      <c r="I23" s="23"/>
      <c r="J23" s="23"/>
      <c r="K23" s="23"/>
      <c r="L23" s="23"/>
      <c r="M23" s="23"/>
    </row>
    <row r="24" spans="1:16" x14ac:dyDescent="0.25">
      <c r="A24" s="43" t="s">
        <v>4</v>
      </c>
      <c r="B24" s="39">
        <f>SUM(B19:B22)</f>
        <v>225653.71000000002</v>
      </c>
      <c r="C24" s="36">
        <f t="shared" ref="C24:H24" si="2">SUM(C19:C22)</f>
        <v>34503.599999999999</v>
      </c>
      <c r="D24" s="36">
        <f t="shared" si="2"/>
        <v>296599.55</v>
      </c>
      <c r="E24" s="36">
        <f t="shared" si="2"/>
        <v>24294931.289999999</v>
      </c>
      <c r="F24" s="36">
        <f t="shared" si="2"/>
        <v>96974028.299999818</v>
      </c>
      <c r="G24" s="37">
        <f t="shared" si="2"/>
        <v>121825716.44999981</v>
      </c>
      <c r="H24" s="53">
        <f t="shared" si="2"/>
        <v>7986422.8700000066</v>
      </c>
      <c r="I24" s="3"/>
    </row>
    <row r="25" spans="1:16" ht="18.75" x14ac:dyDescent="0.3">
      <c r="A25" s="114" t="s">
        <v>0</v>
      </c>
      <c r="B25" s="63"/>
      <c r="C25" s="63"/>
      <c r="D25" s="63"/>
      <c r="E25" s="63"/>
      <c r="F25" s="63"/>
      <c r="G25" s="63"/>
      <c r="H25" s="63"/>
      <c r="I25" s="2"/>
    </row>
    <row r="26" spans="1:16" ht="18.75" x14ac:dyDescent="0.3">
      <c r="A26" s="114" t="s">
        <v>1</v>
      </c>
      <c r="B26" s="63"/>
      <c r="C26" s="63"/>
      <c r="D26" s="63"/>
      <c r="E26" s="63"/>
      <c r="F26" s="63"/>
      <c r="G26" s="63"/>
      <c r="H26" s="63"/>
      <c r="I26" s="2"/>
    </row>
    <row r="27" spans="1:16" ht="60" x14ac:dyDescent="0.25">
      <c r="A27" s="24"/>
      <c r="B27" s="93" t="s">
        <v>41</v>
      </c>
      <c r="C27" s="93"/>
      <c r="D27" s="93"/>
      <c r="E27" s="93"/>
      <c r="F27" s="93"/>
      <c r="G27" s="93"/>
      <c r="H27" s="50" t="s">
        <v>2</v>
      </c>
      <c r="I27" s="84"/>
      <c r="J27" t="s">
        <v>33</v>
      </c>
    </row>
    <row r="28" spans="1:16" x14ac:dyDescent="0.25">
      <c r="A28" s="92" t="s">
        <v>3</v>
      </c>
      <c r="B28" s="92" t="s">
        <v>38</v>
      </c>
      <c r="C28" s="92">
        <v>2022</v>
      </c>
      <c r="D28" s="92">
        <v>2023</v>
      </c>
      <c r="E28" s="92">
        <v>2024</v>
      </c>
      <c r="F28" s="92">
        <v>2025</v>
      </c>
      <c r="G28" s="75" t="s">
        <v>4</v>
      </c>
      <c r="H28" s="95" t="s">
        <v>5</v>
      </c>
      <c r="I28" s="3"/>
    </row>
    <row r="29" spans="1:16" x14ac:dyDescent="0.25">
      <c r="A29" s="76"/>
      <c r="B29" s="77" t="s">
        <v>6</v>
      </c>
      <c r="C29" s="77" t="s">
        <v>7</v>
      </c>
      <c r="D29" s="77" t="s">
        <v>8</v>
      </c>
      <c r="E29" s="77" t="s">
        <v>9</v>
      </c>
      <c r="F29" s="77" t="s">
        <v>10</v>
      </c>
      <c r="G29" s="78" t="s">
        <v>11</v>
      </c>
      <c r="H29" s="95"/>
      <c r="I29" s="14" t="s">
        <v>30</v>
      </c>
      <c r="O29" s="46"/>
    </row>
    <row r="30" spans="1:16" x14ac:dyDescent="0.25">
      <c r="A30" s="70" t="s">
        <v>12</v>
      </c>
      <c r="B30" s="74">
        <v>265905.04000000004</v>
      </c>
      <c r="C30" s="74">
        <v>52251.6</v>
      </c>
      <c r="D30" s="74">
        <v>301863.26</v>
      </c>
      <c r="E30" s="74">
        <v>24741645.32</v>
      </c>
      <c r="F30" s="74">
        <v>171244849.52999991</v>
      </c>
      <c r="G30" s="108">
        <f>SUM(B30:F30)</f>
        <v>196606514.74999991</v>
      </c>
      <c r="H30" s="109">
        <f>P32</f>
        <v>13665874.480000008</v>
      </c>
      <c r="I30" s="113">
        <f>SUM(J30:N30)</f>
        <v>74780798.300000086</v>
      </c>
      <c r="J30" s="72">
        <v>40251.33</v>
      </c>
      <c r="K30" s="72">
        <v>17748</v>
      </c>
      <c r="L30" s="72">
        <v>5263.71</v>
      </c>
      <c r="M30" s="72">
        <v>446714.03</v>
      </c>
      <c r="N30" s="89">
        <v>74270821.230000094</v>
      </c>
      <c r="P30" s="84">
        <v>5679451.6100000003</v>
      </c>
    </row>
    <row r="31" spans="1:16" x14ac:dyDescent="0.25">
      <c r="A31" s="70" t="s">
        <v>13</v>
      </c>
      <c r="B31" s="110"/>
      <c r="C31" s="110"/>
      <c r="D31" s="110"/>
      <c r="E31" s="110"/>
      <c r="F31" s="110"/>
      <c r="G31" s="111"/>
      <c r="H31" s="112"/>
      <c r="I31" s="3"/>
    </row>
    <row r="32" spans="1:16" x14ac:dyDescent="0.25">
      <c r="A32" s="70" t="s">
        <v>14</v>
      </c>
      <c r="B32" s="110"/>
      <c r="C32" s="110"/>
      <c r="D32" s="110"/>
      <c r="E32" s="110"/>
      <c r="F32" s="110"/>
      <c r="G32" s="111"/>
      <c r="H32" s="112"/>
      <c r="I32" s="106">
        <f>I21+I30</f>
        <v>196606514.74999991</v>
      </c>
      <c r="J32" s="106">
        <f t="shared" ref="J32:P32" si="3">J21+J30</f>
        <v>265905.04000000004</v>
      </c>
      <c r="K32" s="106">
        <f t="shared" si="3"/>
        <v>52251.6</v>
      </c>
      <c r="L32" s="106">
        <f t="shared" si="3"/>
        <v>301863.26</v>
      </c>
      <c r="M32" s="106">
        <f t="shared" si="3"/>
        <v>24741645.32</v>
      </c>
      <c r="N32" s="106">
        <f t="shared" si="3"/>
        <v>171244849.52999991</v>
      </c>
      <c r="P32" s="106">
        <f t="shared" si="3"/>
        <v>13665874.480000008</v>
      </c>
    </row>
    <row r="33" spans="1:9" x14ac:dyDescent="0.25">
      <c r="A33" s="70" t="s">
        <v>15</v>
      </c>
      <c r="B33" s="110">
        <f>0+B22</f>
        <v>0</v>
      </c>
      <c r="C33" s="110">
        <f>0+C22</f>
        <v>0</v>
      </c>
      <c r="D33" s="110"/>
      <c r="E33" s="110"/>
      <c r="F33" s="110"/>
      <c r="G33" s="111"/>
      <c r="H33" s="112"/>
      <c r="I33" s="3"/>
    </row>
    <row r="34" spans="1:9" x14ac:dyDescent="0.25">
      <c r="A34" s="70"/>
      <c r="B34" s="110"/>
      <c r="C34" s="110"/>
      <c r="D34" s="110"/>
      <c r="E34" s="110"/>
      <c r="F34" s="110"/>
      <c r="G34" s="111">
        <f t="shared" ref="G34:G36" si="4">SUM(B34:F34)</f>
        <v>0</v>
      </c>
      <c r="H34" s="112"/>
      <c r="I34" s="3"/>
    </row>
    <row r="35" spans="1:9" x14ac:dyDescent="0.25">
      <c r="A35" s="70"/>
      <c r="B35" s="110"/>
      <c r="C35" s="110"/>
      <c r="D35" s="110"/>
      <c r="E35" s="110"/>
      <c r="F35" s="110"/>
      <c r="G35" s="111">
        <f t="shared" si="4"/>
        <v>0</v>
      </c>
      <c r="H35" s="112"/>
      <c r="I35" s="3"/>
    </row>
    <row r="36" spans="1:9" x14ac:dyDescent="0.25">
      <c r="A36" s="83" t="s">
        <v>4</v>
      </c>
      <c r="B36" s="115">
        <f>SUM(B30:B35)</f>
        <v>265905.04000000004</v>
      </c>
      <c r="C36" s="115">
        <f>SUM(C30:C35)</f>
        <v>52251.6</v>
      </c>
      <c r="D36" s="115">
        <f>SUM(D30:D35)</f>
        <v>301863.26</v>
      </c>
      <c r="E36" s="115">
        <f>SUM(E30:E35)</f>
        <v>24741645.32</v>
      </c>
      <c r="F36" s="115">
        <f>SUM(F30:F35)</f>
        <v>171244849.52999991</v>
      </c>
      <c r="G36" s="108">
        <f t="shared" si="4"/>
        <v>196606514.74999991</v>
      </c>
      <c r="H36" s="53">
        <f>SUM(H30:H33)</f>
        <v>13665874.480000008</v>
      </c>
    </row>
    <row r="37" spans="1:9" ht="18.75" x14ac:dyDescent="0.3">
      <c r="A37" s="1" t="s">
        <v>0</v>
      </c>
      <c r="B37" s="2"/>
      <c r="C37" s="2"/>
      <c r="D37" s="2"/>
      <c r="E37" s="2"/>
      <c r="F37" s="2"/>
      <c r="G37" s="2"/>
      <c r="H37" s="2"/>
      <c r="I37" s="2"/>
    </row>
    <row r="38" spans="1:9" ht="18.75" x14ac:dyDescent="0.3">
      <c r="A38" s="1" t="s">
        <v>1</v>
      </c>
      <c r="B38" s="2"/>
      <c r="C38" s="2"/>
      <c r="D38" s="2"/>
      <c r="E38" s="2"/>
      <c r="F38" s="2"/>
      <c r="G38" s="2"/>
      <c r="H38" s="2"/>
      <c r="I38" s="2"/>
    </row>
    <row r="39" spans="1:9" ht="75" customHeight="1" x14ac:dyDescent="0.25">
      <c r="A39" s="24"/>
      <c r="B39" s="93" t="s">
        <v>37</v>
      </c>
      <c r="C39" s="93"/>
      <c r="D39" s="93"/>
      <c r="E39" s="93"/>
      <c r="F39" s="93"/>
      <c r="G39" s="93"/>
      <c r="H39" s="50" t="s">
        <v>2</v>
      </c>
    </row>
    <row r="40" spans="1:9" x14ac:dyDescent="0.25">
      <c r="A40" s="4" t="s">
        <v>3</v>
      </c>
      <c r="B40" s="85" t="s">
        <v>38</v>
      </c>
      <c r="C40" s="85">
        <v>2022</v>
      </c>
      <c r="D40" s="85">
        <v>2023</v>
      </c>
      <c r="E40" s="85">
        <v>2024</v>
      </c>
      <c r="F40" s="85">
        <v>2025</v>
      </c>
      <c r="G40" s="5" t="s">
        <v>4</v>
      </c>
      <c r="H40" s="95" t="s">
        <v>5</v>
      </c>
      <c r="I40" s="14" t="s">
        <v>30</v>
      </c>
    </row>
    <row r="41" spans="1:9" x14ac:dyDescent="0.25">
      <c r="A41" s="6"/>
      <c r="B41" s="7" t="s">
        <v>6</v>
      </c>
      <c r="C41" s="7" t="s">
        <v>7</v>
      </c>
      <c r="D41" s="7" t="s">
        <v>8</v>
      </c>
      <c r="E41" s="7" t="s">
        <v>9</v>
      </c>
      <c r="F41" s="7" t="s">
        <v>10</v>
      </c>
      <c r="G41" s="8" t="s">
        <v>11</v>
      </c>
      <c r="H41" s="95"/>
    </row>
    <row r="42" spans="1:9" x14ac:dyDescent="0.25">
      <c r="A42" s="9" t="s">
        <v>12</v>
      </c>
      <c r="B42" s="47"/>
      <c r="C42" s="48"/>
      <c r="D42" s="47"/>
      <c r="E42" s="48"/>
      <c r="F42" s="48"/>
      <c r="G42" s="49"/>
      <c r="H42" s="66"/>
      <c r="I42" s="67"/>
    </row>
    <row r="43" spans="1:9" x14ac:dyDescent="0.25">
      <c r="A43" s="9" t="s">
        <v>13</v>
      </c>
      <c r="B43" s="48"/>
      <c r="C43" s="48"/>
      <c r="D43" s="48"/>
      <c r="E43" s="48"/>
      <c r="F43" s="48"/>
      <c r="G43" s="49"/>
      <c r="H43" s="55"/>
    </row>
    <row r="44" spans="1:9" x14ac:dyDescent="0.25">
      <c r="A44" s="9" t="s">
        <v>14</v>
      </c>
      <c r="B44" s="48"/>
      <c r="C44" s="48"/>
      <c r="D44" s="48"/>
      <c r="E44" s="48"/>
      <c r="F44" s="48"/>
      <c r="G44" s="49"/>
      <c r="H44" s="55"/>
    </row>
    <row r="45" spans="1:9" x14ac:dyDescent="0.25">
      <c r="A45" s="9" t="s">
        <v>15</v>
      </c>
      <c r="B45" s="48"/>
      <c r="C45" s="48"/>
      <c r="D45" s="48"/>
      <c r="E45" s="48"/>
      <c r="F45" s="48"/>
      <c r="G45" s="49"/>
      <c r="H45" s="55"/>
    </row>
    <row r="46" spans="1:9" x14ac:dyDescent="0.25">
      <c r="A46" s="9"/>
      <c r="B46" s="48"/>
      <c r="C46" s="48"/>
      <c r="D46" s="48"/>
      <c r="E46" s="48"/>
      <c r="F46" s="57"/>
      <c r="G46" s="58">
        <v>0</v>
      </c>
      <c r="H46" s="55"/>
    </row>
    <row r="47" spans="1:9" x14ac:dyDescent="0.25">
      <c r="A47" s="9"/>
      <c r="B47" s="48"/>
      <c r="C47" s="48"/>
      <c r="D47" s="48"/>
      <c r="E47" s="48"/>
      <c r="F47" s="57"/>
      <c r="G47" s="58">
        <v>0</v>
      </c>
      <c r="H47" s="55"/>
    </row>
    <row r="48" spans="1:9" x14ac:dyDescent="0.25">
      <c r="A48" s="11" t="s">
        <v>4</v>
      </c>
      <c r="B48" s="44">
        <f>B42+B43+B44+B45</f>
        <v>0</v>
      </c>
      <c r="C48" s="44">
        <f t="shared" ref="C48:H48" si="5">C42+C43+C44+C45</f>
        <v>0</v>
      </c>
      <c r="D48" s="44">
        <f t="shared" si="5"/>
        <v>0</v>
      </c>
      <c r="E48" s="44">
        <f t="shared" si="5"/>
        <v>0</v>
      </c>
      <c r="F48" s="44">
        <f t="shared" si="5"/>
        <v>0</v>
      </c>
      <c r="G48" s="59">
        <f t="shared" si="5"/>
        <v>0</v>
      </c>
      <c r="H48" s="56">
        <f t="shared" si="5"/>
        <v>0</v>
      </c>
    </row>
    <row r="49" spans="1:9" ht="18.75" x14ac:dyDescent="0.3">
      <c r="A49" s="1" t="s">
        <v>0</v>
      </c>
      <c r="B49" s="2"/>
      <c r="C49" s="2"/>
      <c r="D49" s="2"/>
      <c r="E49" s="2"/>
      <c r="F49" s="2"/>
      <c r="G49" s="2"/>
      <c r="H49" s="2"/>
      <c r="I49" s="2"/>
    </row>
    <row r="50" spans="1:9" ht="18.75" x14ac:dyDescent="0.3">
      <c r="A50" s="1" t="s">
        <v>1</v>
      </c>
      <c r="B50" s="2"/>
      <c r="C50" s="2"/>
      <c r="D50" s="2"/>
      <c r="E50" s="2"/>
      <c r="F50" s="2"/>
      <c r="G50" s="2"/>
      <c r="H50" s="2"/>
      <c r="I50" s="2"/>
    </row>
    <row r="51" spans="1:9" ht="60" x14ac:dyDescent="0.25">
      <c r="A51" s="24"/>
      <c r="B51" s="94" t="s">
        <v>35</v>
      </c>
      <c r="C51" s="94"/>
      <c r="D51" s="94"/>
      <c r="E51" s="94"/>
      <c r="F51" s="94"/>
      <c r="G51" s="94"/>
      <c r="H51" s="50" t="s">
        <v>2</v>
      </c>
    </row>
    <row r="52" spans="1:9" x14ac:dyDescent="0.25">
      <c r="A52" s="4" t="s">
        <v>3</v>
      </c>
      <c r="B52" s="85" t="s">
        <v>38</v>
      </c>
      <c r="C52" s="85">
        <v>2022</v>
      </c>
      <c r="D52" s="85">
        <v>2023</v>
      </c>
      <c r="E52" s="85">
        <v>2024</v>
      </c>
      <c r="F52" s="85">
        <v>2025</v>
      </c>
      <c r="G52" s="5" t="s">
        <v>4</v>
      </c>
      <c r="H52" s="95" t="s">
        <v>5</v>
      </c>
    </row>
    <row r="53" spans="1:9" x14ac:dyDescent="0.25">
      <c r="A53" s="6"/>
      <c r="B53" s="7" t="s">
        <v>6</v>
      </c>
      <c r="C53" s="7" t="s">
        <v>7</v>
      </c>
      <c r="D53" s="7" t="s">
        <v>8</v>
      </c>
      <c r="E53" s="7" t="s">
        <v>9</v>
      </c>
      <c r="F53" s="7" t="s">
        <v>10</v>
      </c>
      <c r="G53" s="8" t="s">
        <v>11</v>
      </c>
      <c r="H53" s="95"/>
      <c r="I53" s="68" t="s">
        <v>31</v>
      </c>
    </row>
    <row r="54" spans="1:9" x14ac:dyDescent="0.25">
      <c r="A54" s="9" t="s">
        <v>12</v>
      </c>
      <c r="B54" s="47"/>
      <c r="C54" s="48"/>
      <c r="D54" s="47"/>
      <c r="E54" s="48"/>
      <c r="F54" s="48"/>
      <c r="G54" s="49"/>
      <c r="H54" s="66">
        <f>H48</f>
        <v>0</v>
      </c>
      <c r="I54" s="45"/>
    </row>
    <row r="55" spans="1:9" x14ac:dyDescent="0.25">
      <c r="A55" s="9" t="s">
        <v>13</v>
      </c>
      <c r="B55" s="48"/>
      <c r="C55" s="48"/>
      <c r="D55" s="48"/>
      <c r="E55" s="48"/>
      <c r="F55" s="48"/>
      <c r="G55" s="49"/>
      <c r="H55" s="55"/>
    </row>
    <row r="56" spans="1:9" x14ac:dyDescent="0.25">
      <c r="A56" s="9" t="s">
        <v>14</v>
      </c>
      <c r="B56" s="48"/>
      <c r="C56" s="48"/>
      <c r="D56" s="48"/>
      <c r="E56" s="48"/>
      <c r="F56" s="48"/>
      <c r="G56" s="49"/>
      <c r="H56" s="55"/>
    </row>
    <row r="57" spans="1:9" x14ac:dyDescent="0.25">
      <c r="A57" s="9" t="s">
        <v>15</v>
      </c>
      <c r="B57" s="48"/>
      <c r="C57" s="48"/>
      <c r="D57" s="48"/>
      <c r="E57" s="48"/>
      <c r="F57" s="48"/>
      <c r="G57" s="49"/>
      <c r="H57" s="55"/>
    </row>
    <row r="58" spans="1:9" x14ac:dyDescent="0.25">
      <c r="A58" s="9"/>
      <c r="B58" s="48"/>
      <c r="C58" s="48"/>
      <c r="D58" s="48"/>
      <c r="E58" s="48"/>
      <c r="F58" s="57"/>
      <c r="G58" s="58">
        <v>0</v>
      </c>
      <c r="H58" s="55"/>
    </row>
    <row r="59" spans="1:9" x14ac:dyDescent="0.25">
      <c r="A59" s="9"/>
      <c r="B59" s="48"/>
      <c r="C59" s="48"/>
      <c r="D59" s="48"/>
      <c r="E59" s="48"/>
      <c r="F59" s="57"/>
      <c r="G59" s="58">
        <v>0</v>
      </c>
      <c r="H59" s="55"/>
    </row>
    <row r="60" spans="1:9" x14ac:dyDescent="0.25">
      <c r="A60" s="11" t="s">
        <v>4</v>
      </c>
      <c r="B60" s="44">
        <f>B54+B55+B56+B57</f>
        <v>0</v>
      </c>
      <c r="C60" s="44">
        <f t="shared" ref="C60:H60" si="6">C54+C55+C56+C57</f>
        <v>0</v>
      </c>
      <c r="D60" s="44">
        <f t="shared" si="6"/>
        <v>0</v>
      </c>
      <c r="E60" s="44">
        <f t="shared" si="6"/>
        <v>0</v>
      </c>
      <c r="F60" s="44">
        <f t="shared" si="6"/>
        <v>0</v>
      </c>
      <c r="G60" s="59">
        <f t="shared" si="6"/>
        <v>0</v>
      </c>
      <c r="H60" s="56">
        <f t="shared" si="6"/>
        <v>0</v>
      </c>
    </row>
  </sheetData>
  <mergeCells count="10">
    <mergeCell ref="B4:G4"/>
    <mergeCell ref="B16:G16"/>
    <mergeCell ref="B51:G51"/>
    <mergeCell ref="H52:H53"/>
    <mergeCell ref="H40:H41"/>
    <mergeCell ref="H5:H6"/>
    <mergeCell ref="H17:H18"/>
    <mergeCell ref="H28:H29"/>
    <mergeCell ref="B27:G27"/>
    <mergeCell ref="B39:G39"/>
  </mergeCells>
  <pageMargins left="0.7" right="0.7" top="0.75" bottom="0.75" header="0.51180555555555496" footer="0.51180555555555496"/>
  <pageSetup paperSize="9" scale="94" firstPageNumber="0" orientation="landscape" r:id="rId1"/>
  <rowBreaks count="4" manualBreakCount="4">
    <brk id="13" max="16383" man="1"/>
    <brk id="24" max="16383" man="1"/>
    <brk id="36" max="16383" man="1"/>
    <brk id="48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zoomScaleNormal="100" workbookViewId="0">
      <selection activeCell="J19" sqref="J19"/>
    </sheetView>
  </sheetViews>
  <sheetFormatPr defaultRowHeight="15" x14ac:dyDescent="0.25"/>
  <cols>
    <col min="1" max="1" width="8.5703125"/>
    <col min="2" max="2" width="13.140625" customWidth="1"/>
    <col min="3" max="3" width="13.5703125" customWidth="1"/>
    <col min="4" max="9" width="11.42578125" customWidth="1"/>
    <col min="10" max="10" width="98.7109375" style="31" customWidth="1"/>
    <col min="11" max="1023" width="8.5703125"/>
  </cols>
  <sheetData>
    <row r="1" spans="1:10" ht="18.75" x14ac:dyDescent="0.3">
      <c r="A1" s="1" t="s">
        <v>16</v>
      </c>
      <c r="B1" s="2"/>
      <c r="C1" s="2"/>
      <c r="D1" s="2"/>
      <c r="E1" s="2"/>
      <c r="F1" s="2"/>
      <c r="G1" s="2"/>
      <c r="H1" s="2"/>
      <c r="I1" s="2"/>
      <c r="J1" s="13"/>
    </row>
    <row r="2" spans="1:10" ht="18.75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13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13"/>
    </row>
    <row r="4" spans="1:10" s="35" customFormat="1" ht="116.25" customHeight="1" x14ac:dyDescent="0.2">
      <c r="A4" s="14"/>
      <c r="B4" s="34" t="s">
        <v>24</v>
      </c>
      <c r="C4" s="34" t="s">
        <v>25</v>
      </c>
      <c r="D4" s="34" t="s">
        <v>28</v>
      </c>
      <c r="E4" s="34" t="s">
        <v>29</v>
      </c>
      <c r="F4" s="34" t="s">
        <v>39</v>
      </c>
      <c r="G4" s="34" t="s">
        <v>40</v>
      </c>
      <c r="H4" s="34" t="s">
        <v>42</v>
      </c>
      <c r="I4" s="34" t="s">
        <v>44</v>
      </c>
      <c r="J4" s="34" t="s">
        <v>17</v>
      </c>
    </row>
    <row r="5" spans="1:10" x14ac:dyDescent="0.25">
      <c r="A5" s="4" t="s">
        <v>3</v>
      </c>
      <c r="B5" s="97" t="s">
        <v>6</v>
      </c>
      <c r="C5" s="100" t="s">
        <v>7</v>
      </c>
      <c r="D5" s="101" t="s">
        <v>8</v>
      </c>
      <c r="E5" s="101" t="s">
        <v>9</v>
      </c>
      <c r="F5" s="101" t="s">
        <v>10</v>
      </c>
      <c r="G5" s="101" t="s">
        <v>32</v>
      </c>
      <c r="H5" s="102" t="s">
        <v>5</v>
      </c>
      <c r="I5" s="102" t="s">
        <v>45</v>
      </c>
      <c r="J5" s="96" t="s">
        <v>27</v>
      </c>
    </row>
    <row r="6" spans="1:10" x14ac:dyDescent="0.25">
      <c r="A6" s="18"/>
      <c r="B6" s="97"/>
      <c r="C6" s="100"/>
      <c r="D6" s="100"/>
      <c r="E6" s="101"/>
      <c r="F6" s="101"/>
      <c r="G6" s="101"/>
      <c r="H6" s="103"/>
      <c r="I6" s="103"/>
      <c r="J6" s="97"/>
    </row>
    <row r="7" spans="1:10" ht="30" x14ac:dyDescent="0.25">
      <c r="A7" s="9" t="s">
        <v>12</v>
      </c>
      <c r="B7" s="63">
        <v>-12.35</v>
      </c>
      <c r="C7" s="63">
        <v>-14.96</v>
      </c>
      <c r="D7" s="65">
        <v>-21.5</v>
      </c>
      <c r="E7" s="65">
        <v>-24.32</v>
      </c>
      <c r="F7" s="65">
        <v>-18.45</v>
      </c>
      <c r="G7" s="65">
        <v>-19.03</v>
      </c>
      <c r="H7" s="65">
        <v>-26.02</v>
      </c>
      <c r="I7" s="65">
        <v>-31.43</v>
      </c>
      <c r="J7" s="27" t="s">
        <v>18</v>
      </c>
    </row>
    <row r="8" spans="1:10" ht="30" x14ac:dyDescent="0.25">
      <c r="A8" s="9" t="s">
        <v>13</v>
      </c>
      <c r="B8" s="62"/>
      <c r="C8" s="63"/>
      <c r="D8" s="63"/>
      <c r="E8" s="63"/>
      <c r="F8" s="63"/>
      <c r="G8" s="63"/>
      <c r="H8" s="63"/>
      <c r="I8" s="63"/>
      <c r="J8" s="28" t="s">
        <v>19</v>
      </c>
    </row>
    <row r="9" spans="1:10" ht="30" x14ac:dyDescent="0.25">
      <c r="A9" s="9" t="s">
        <v>14</v>
      </c>
      <c r="B9" s="62"/>
      <c r="C9" s="63"/>
      <c r="D9" s="63"/>
      <c r="E9" s="63"/>
      <c r="F9" s="63"/>
      <c r="G9" s="63"/>
      <c r="H9" s="63"/>
      <c r="I9" s="63"/>
      <c r="J9" s="28" t="s">
        <v>20</v>
      </c>
    </row>
    <row r="10" spans="1:10" x14ac:dyDescent="0.25">
      <c r="A10" s="9" t="s">
        <v>15</v>
      </c>
      <c r="B10" s="62"/>
      <c r="C10" s="63"/>
      <c r="D10" s="63"/>
      <c r="E10" s="63"/>
      <c r="F10" s="63"/>
      <c r="G10" s="63"/>
      <c r="H10" s="63"/>
      <c r="I10" s="63"/>
      <c r="J10" s="28" t="s">
        <v>21</v>
      </c>
    </row>
    <row r="11" spans="1:10" x14ac:dyDescent="0.25">
      <c r="A11" s="9"/>
      <c r="B11" s="64"/>
      <c r="C11" s="60"/>
      <c r="D11" s="61"/>
      <c r="E11" s="61"/>
      <c r="F11" s="61"/>
      <c r="G11" s="61"/>
      <c r="H11" s="61"/>
      <c r="I11" s="61"/>
      <c r="J11" s="29"/>
    </row>
    <row r="12" spans="1:10" x14ac:dyDescent="0.25">
      <c r="A12" s="9"/>
      <c r="B12" s="20"/>
      <c r="C12" s="19"/>
      <c r="D12" s="25"/>
      <c r="E12" s="25"/>
      <c r="F12" s="25"/>
      <c r="G12" s="25"/>
      <c r="H12" s="25"/>
      <c r="I12" s="25"/>
      <c r="J12" s="29"/>
    </row>
    <row r="13" spans="1:10" x14ac:dyDescent="0.25">
      <c r="A13" s="11" t="s">
        <v>4</v>
      </c>
      <c r="B13" s="21"/>
      <c r="C13" s="22"/>
      <c r="D13" s="26"/>
      <c r="E13" s="26"/>
      <c r="F13" s="26"/>
      <c r="G13" s="26"/>
      <c r="H13" s="26"/>
      <c r="I13" s="26"/>
      <c r="J13" s="30"/>
    </row>
    <row r="14" spans="1:10" ht="15" customHeight="1" x14ac:dyDescent="0.25">
      <c r="A14" s="98" t="s">
        <v>22</v>
      </c>
      <c r="B14" s="98"/>
      <c r="C14" s="98"/>
      <c r="D14" s="98"/>
      <c r="E14" s="98"/>
      <c r="F14" s="98"/>
      <c r="G14" s="98"/>
      <c r="H14" s="98"/>
      <c r="I14" s="98"/>
      <c r="J14" s="98"/>
    </row>
    <row r="15" spans="1:10" ht="15" customHeight="1" x14ac:dyDescent="0.25">
      <c r="A15" s="99" t="s">
        <v>23</v>
      </c>
      <c r="B15" s="99"/>
      <c r="C15" s="99"/>
      <c r="D15" s="99"/>
      <c r="E15" s="99"/>
      <c r="F15" s="99"/>
      <c r="G15" s="99"/>
      <c r="H15" s="99"/>
      <c r="I15" s="99"/>
      <c r="J15" s="99"/>
    </row>
  </sheetData>
  <mergeCells count="11">
    <mergeCell ref="J5:J6"/>
    <mergeCell ref="A14:J14"/>
    <mergeCell ref="A15:J15"/>
    <mergeCell ref="C5:C6"/>
    <mergeCell ref="B5:B6"/>
    <mergeCell ref="D5:D6"/>
    <mergeCell ref="F5:F6"/>
    <mergeCell ref="E5:E6"/>
    <mergeCell ref="G5:G6"/>
    <mergeCell ref="H5:H6"/>
    <mergeCell ref="I5:I6"/>
  </mergeCells>
  <hyperlinks>
    <hyperlink ref="J7" r:id="rId1"/>
    <hyperlink ref="J8" r:id="rId2"/>
    <hyperlink ref="J9" r:id="rId3"/>
    <hyperlink ref="J10" r:id="rId4"/>
  </hyperlinks>
  <pageMargins left="0.7" right="0.7" top="0.75" bottom="0.75" header="0.51180555555555496" footer="0.51180555555555496"/>
  <pageSetup paperSize="9" scale="64" firstPageNumber="0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Pagamenti</vt:lpstr>
      <vt:lpstr>Tempi di pagamento </vt:lpstr>
      <vt:lpstr>Pagamenti!Area_stampa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Donadio Anna</dc:creator>
  <dc:description/>
  <cp:lastModifiedBy>ANTONIA SCARFIGLIERI</cp:lastModifiedBy>
  <cp:revision>1</cp:revision>
  <cp:lastPrinted>2025-10-08T10:39:23Z</cp:lastPrinted>
  <dcterms:created xsi:type="dcterms:W3CDTF">2016-11-03T14:08:11Z</dcterms:created>
  <dcterms:modified xsi:type="dcterms:W3CDTF">2025-10-08T10:45:43Z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